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4179- 4th Caster RSP\DIP Stage-II\Updated 29.09.23\"/>
    </mc:Choice>
  </mc:AlternateContent>
  <xr:revisionPtr revIDLastSave="0" documentId="13_ncr:1_{751C4B60-F909-4164-ABE1-4D5B8AE92B19}" xr6:coauthVersionLast="47" xr6:coauthVersionMax="47" xr10:uidLastSave="{00000000-0000-0000-0000-000000000000}"/>
  <bookViews>
    <workbookView xWindow="-120" yWindow="-120" windowWidth="29040" windowHeight="15720" tabRatio="665" xr2:uid="{00000000-000D-0000-FFFF-FFFF00000000}"/>
  </bookViews>
  <sheets>
    <sheet name="PBE" sheetId="43" r:id="rId1"/>
    <sheet name="GM(3)" sheetId="16" state="hidden" r:id="rId2"/>
  </sheets>
  <externalReferences>
    <externalReference r:id="rId3"/>
  </externalReferences>
  <definedNames>
    <definedName name="_xlnm.Print_Area" localSheetId="0">PBE!$A$11:$N$40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6" l="1"/>
  <c r="A3" i="16"/>
  <c r="F9" i="16"/>
  <c r="D10" i="16"/>
  <c r="F10" i="16" s="1"/>
  <c r="D13" i="16"/>
  <c r="F13" i="16" s="1"/>
  <c r="D14" i="16"/>
  <c r="F14" i="16" s="1"/>
  <c r="D15" i="16"/>
  <c r="F15" i="16" s="1"/>
  <c r="D16" i="16"/>
  <c r="F16" i="16" s="1"/>
  <c r="D17" i="16" l="1"/>
  <c r="F11" i="16"/>
  <c r="F17" i="16"/>
  <c r="A4" i="16"/>
  <c r="F18" i="16" l="1"/>
</calcChain>
</file>

<file path=xl/sharedStrings.xml><?xml version="1.0" encoding="utf-8"?>
<sst xmlns="http://schemas.openxmlformats.org/spreadsheetml/2006/main" count="91" uniqueCount="75">
  <si>
    <t xml:space="preserve"> </t>
  </si>
  <si>
    <t>Item</t>
  </si>
  <si>
    <t>Total</t>
  </si>
  <si>
    <t>LC</t>
  </si>
  <si>
    <t>FC</t>
  </si>
  <si>
    <t>t</t>
  </si>
  <si>
    <t>v</t>
  </si>
  <si>
    <t>Unit</t>
  </si>
  <si>
    <t>i</t>
  </si>
  <si>
    <t>Sl.No.</t>
  </si>
  <si>
    <t xml:space="preserve">Gross Margin Calculations </t>
  </si>
  <si>
    <t>Sl. No.</t>
  </si>
  <si>
    <t>Annexure - 6.6.2-1</t>
  </si>
  <si>
    <t>Proposed Qty</t>
  </si>
  <si>
    <t>Unit Cost (Rs/t)</t>
  </si>
  <si>
    <t>Total Cost (Rs. Cr.)</t>
  </si>
  <si>
    <t>Grand Total benefits (4+5+6+7)</t>
  </si>
  <si>
    <t>Gross Margin per annum (8-3)</t>
  </si>
  <si>
    <t xml:space="preserve">Operating expenditure including cost of material </t>
  </si>
  <si>
    <t>Total operating expenditure including cost of material (1+2)</t>
  </si>
  <si>
    <t xml:space="preserve">Purchase of Raw material </t>
  </si>
  <si>
    <t xml:space="preserve">Processing cost of Raw materail  </t>
  </si>
  <si>
    <t xml:space="preserve">NSR envisaged on account of sale of processed product </t>
  </si>
  <si>
    <t>NSR of product 1</t>
  </si>
  <si>
    <t>NSR of product 2</t>
  </si>
  <si>
    <t>NSR of product 3</t>
  </si>
  <si>
    <t xml:space="preserve">NSR of rejects </t>
  </si>
  <si>
    <t>Installation of a 4th slab caster at SMS-II, RSP</t>
  </si>
  <si>
    <t>ROURKELA STEEL PLANT</t>
  </si>
  <si>
    <t>Description of Item</t>
  </si>
  <si>
    <t>Supply of Refractories</t>
  </si>
  <si>
    <t>Purchaser's Scope:</t>
  </si>
  <si>
    <t>STEEL AUTHORITY OF INDIA LIMITED</t>
  </si>
  <si>
    <t>1 EURO=Rs.</t>
  </si>
  <si>
    <t>Rs. Crore</t>
  </si>
  <si>
    <t xml:space="preserve">Design &amp; Engineering incl. drgs. &amp; doc. </t>
  </si>
  <si>
    <t>Supply of Plant &amp; Equipment Incl. Technological Structures</t>
  </si>
  <si>
    <t xml:space="preserve">Supply of Building steel structures including sheeting and glazing </t>
  </si>
  <si>
    <t>Foreign supervision charges in India during erection, startup, commissioning &amp; PG test for _____mandays</t>
  </si>
  <si>
    <t>Foreign Training charges for _____mandays</t>
  </si>
  <si>
    <t>ii</t>
  </si>
  <si>
    <t>iii</t>
  </si>
  <si>
    <t>iv</t>
  </si>
  <si>
    <t>CONFIDENTIAL</t>
  </si>
  <si>
    <t>PACKAGE COST ESTIMATE</t>
  </si>
  <si>
    <t>Civil Engineering Work including all related supplies- for equipment foundation</t>
  </si>
  <si>
    <t>Civil Engineering Work including all related supplies- Others including dismantling</t>
  </si>
  <si>
    <t xml:space="preserve">Storage, handling, Erection of Plant &amp; eqpt, Bldg. steel structure &amp; Refractories incl. Comm. &amp; PG tests of the facilities </t>
  </si>
  <si>
    <t>Ocean Freight, Custom, port clearance &amp; inland transport for imported items</t>
  </si>
  <si>
    <t>Comprehensive Marine / transit &amp; Storage-cum-erection insurance</t>
  </si>
  <si>
    <t xml:space="preserve">Included above </t>
  </si>
  <si>
    <t>Sub-total (1 to 11)</t>
  </si>
  <si>
    <t xml:space="preserve">Social welfare surcharge @ 10% on BCD </t>
  </si>
  <si>
    <t xml:space="preserve">GST @ 18 % on imported supply </t>
  </si>
  <si>
    <t>Income Tax  @ 10 % grossed-up on imported services</t>
  </si>
  <si>
    <t>GST @ 18 % on imported Services &amp; IT</t>
  </si>
  <si>
    <t>Sub-total (13)</t>
  </si>
  <si>
    <t xml:space="preserve">Total Package Cost </t>
  </si>
  <si>
    <t>Package cost net of ITC on GST</t>
  </si>
  <si>
    <t>Input tax credit (ITC) on GST on Foreign Component</t>
  </si>
  <si>
    <t>Input tax credit (ITC) on GST on Indegenous Component</t>
  </si>
  <si>
    <t>ITC on GST</t>
  </si>
  <si>
    <t>TS NO.:CET/05/RN/4179/TS/ST/02/R=5</t>
  </si>
  <si>
    <t>Ref. No.: CET-17(4)/4179/2021-</t>
  </si>
  <si>
    <t>Date: 27.06.2021</t>
  </si>
  <si>
    <t>ESTIMATE</t>
  </si>
  <si>
    <t>M/s SMS INDIA PVT. LTD.</t>
  </si>
  <si>
    <t>M/s DANIELI INDIA LTD.</t>
  </si>
  <si>
    <t>FC (EURO)</t>
  </si>
  <si>
    <t>Included in Sl. No. 2</t>
  </si>
  <si>
    <t>Variation w.r.t estimate</t>
  </si>
  <si>
    <t>Ranking of bidders</t>
  </si>
  <si>
    <t>L-1</t>
  </si>
  <si>
    <t>L-2</t>
  </si>
  <si>
    <t>BCD @5%  on CIF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</si>
</sst>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5" formatCode="_(* #,##0.00_);_(* \(#,##0.00\);_(* &quot;-&quot;??_);_(@_)"/>
    <numFmt numFmtId="166" formatCode="0.00_)"/>
    <numFmt numFmtId="167" formatCode="0_)"/>
    <numFmt numFmtId="168" formatCode="0.0%"/>
    <numFmt numFmtId="171" formatCode="0.0000_)"/>
    <numFmt numFmtId="172" formatCode="&quot;Rs&quot;#,##0.00_);[Red]\(&quot;Rs&quot;#,##0.00\)"/>
    <numFmt numFmtId="175" formatCode="0.00000_)"/>
    <numFmt numFmtId="176" formatCode="0.0000000_)"/>
    <numFmt numFmtId="177" formatCode="0.0"/>
    <numFmt numFmtId="178" formatCode="0.000000_)"/>
    <numFmt numFmtId="179" formatCode="0.00000000000"/>
    <numFmt numFmtId="182" formatCode="_(* #,##0.0000_);_(* \(#,##0.0000\);_(* &quot;-&quot;????_);_(@_)"/>
    <numFmt numFmtId="187" formatCode="_-* #,##0_-;\-* #,##0_-;_-* &quot;-&quot;??_-;_-@_-"/>
    <numFmt numFmtId="195" formatCode="0.00000000_)"/>
  </numFmts>
  <fonts count="42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b/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56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sz val="12"/>
      <color theme="1"/>
      <name val="Times New Roman"/>
      <family val="2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5">
    <xf numFmtId="166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7" fillId="15" borderId="0" applyNumberFormat="0" applyBorder="0" applyAlignment="0" applyProtection="0"/>
    <xf numFmtId="0" fontId="29" fillId="16" borderId="1" applyNumberFormat="0" applyAlignment="0" applyProtection="0"/>
    <xf numFmtId="0" fontId="18" fillId="17" borderId="2" applyNumberFormat="0" applyAlignment="0" applyProtection="0"/>
    <xf numFmtId="165" fontId="10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8" fillId="0" borderId="6" applyNumberFormat="0" applyFill="0" applyAlignment="0" applyProtection="0"/>
    <xf numFmtId="0" fontId="30" fillId="7" borderId="0" applyNumberFormat="0" applyBorder="0" applyAlignment="0" applyProtection="0"/>
    <xf numFmtId="0" fontId="10" fillId="0" borderId="0"/>
    <xf numFmtId="0" fontId="10" fillId="0" borderId="0"/>
    <xf numFmtId="0" fontId="36" fillId="0" borderId="0"/>
    <xf numFmtId="175" fontId="13" fillId="0" borderId="0"/>
    <xf numFmtId="166" fontId="13" fillId="0" borderId="0"/>
    <xf numFmtId="182" fontId="13" fillId="0" borderId="0"/>
    <xf numFmtId="168" fontId="31" fillId="0" borderId="0"/>
    <xf numFmtId="179" fontId="31" fillId="0" borderId="0"/>
    <xf numFmtId="166" fontId="13" fillId="0" borderId="0"/>
    <xf numFmtId="172" fontId="13" fillId="0" borderId="0"/>
    <xf numFmtId="0" fontId="10" fillId="5" borderId="7" applyNumberFormat="0" applyFont="0" applyAlignment="0" applyProtection="0"/>
    <xf numFmtId="0" fontId="25" fillId="16" borderId="8" applyNumberFormat="0" applyAlignment="0" applyProtection="0"/>
    <xf numFmtId="9" fontId="1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8" fillId="0" borderId="0"/>
    <xf numFmtId="0" fontId="7" fillId="0" borderId="0"/>
    <xf numFmtId="0" fontId="6" fillId="0" borderId="0"/>
    <xf numFmtId="187" fontId="13" fillId="0" borderId="0"/>
    <xf numFmtId="166" fontId="13" fillId="0" borderId="0"/>
    <xf numFmtId="0" fontId="40" fillId="0" borderId="0" applyFill="0" applyProtection="0"/>
    <xf numFmtId="0" fontId="5" fillId="0" borderId="0"/>
    <xf numFmtId="9" fontId="10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 applyFill="0" applyProtection="0"/>
    <xf numFmtId="0" fontId="3" fillId="0" borderId="0"/>
    <xf numFmtId="166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166" fontId="13" fillId="0" borderId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166" fontId="13" fillId="0" borderId="0"/>
    <xf numFmtId="166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3" fillId="0" borderId="0"/>
    <xf numFmtId="0" fontId="10" fillId="0" borderId="0"/>
    <xf numFmtId="0" fontId="1" fillId="0" borderId="0"/>
    <xf numFmtId="182" fontId="13" fillId="0" borderId="0"/>
    <xf numFmtId="166" fontId="13" fillId="0" borderId="0"/>
    <xf numFmtId="175" fontId="13" fillId="0" borderId="0"/>
    <xf numFmtId="166" fontId="13" fillId="0" borderId="0"/>
    <xf numFmtId="166" fontId="13" fillId="0" borderId="0"/>
    <xf numFmtId="172" fontId="13" fillId="0" borderId="0"/>
    <xf numFmtId="9" fontId="10" fillId="0" borderId="0" applyFont="0" applyFill="0" applyBorder="0" applyAlignment="0" applyProtection="0"/>
    <xf numFmtId="0" fontId="41" fillId="0" borderId="0"/>
    <xf numFmtId="9" fontId="10" fillId="0" borderId="0" applyFont="0" applyFill="0" applyBorder="0" applyAlignment="0" applyProtection="0"/>
    <xf numFmtId="166" fontId="13" fillId="0" borderId="0"/>
    <xf numFmtId="0" fontId="1" fillId="0" borderId="0"/>
    <xf numFmtId="165" fontId="13" fillId="0" borderId="0" applyFont="0" applyFill="0" applyBorder="0" applyAlignment="0" applyProtection="0"/>
  </cellStyleXfs>
  <cellXfs count="191">
    <xf numFmtId="166" fontId="0" fillId="0" borderId="0" xfId="0"/>
    <xf numFmtId="166" fontId="13" fillId="0" borderId="0" xfId="0" applyFont="1" applyAlignment="1">
      <alignment vertical="top" wrapText="1"/>
    </xf>
    <xf numFmtId="166" fontId="13" fillId="0" borderId="0" xfId="0" applyFont="1" applyAlignment="1">
      <alignment vertical="top"/>
    </xf>
    <xf numFmtId="166" fontId="0" fillId="0" borderId="0" xfId="0" applyAlignment="1">
      <alignment vertical="top"/>
    </xf>
    <xf numFmtId="166" fontId="0" fillId="0" borderId="10" xfId="0" applyBorder="1" applyAlignment="1">
      <alignment vertical="top"/>
    </xf>
    <xf numFmtId="166" fontId="11" fillId="0" borderId="10" xfId="0" applyFont="1" applyBorder="1" applyAlignment="1">
      <alignment horizontal="center" vertical="top" wrapText="1"/>
    </xf>
    <xf numFmtId="166" fontId="13" fillId="0" borderId="10" xfId="0" applyFont="1" applyBorder="1" applyAlignment="1">
      <alignment horizontal="left" vertical="top" wrapText="1"/>
    </xf>
    <xf numFmtId="166" fontId="11" fillId="0" borderId="10" xfId="0" applyFont="1" applyBorder="1" applyAlignment="1">
      <alignment horizontal="left" vertical="top"/>
    </xf>
    <xf numFmtId="166" fontId="11" fillId="0" borderId="0" xfId="0" applyFont="1" applyAlignment="1">
      <alignment vertical="top"/>
    </xf>
    <xf numFmtId="166" fontId="13" fillId="0" borderId="10" xfId="0" applyFont="1" applyBorder="1" applyAlignment="1">
      <alignment vertical="top" wrapText="1"/>
    </xf>
    <xf numFmtId="166" fontId="13" fillId="18" borderId="10" xfId="0" applyFont="1" applyFill="1" applyBorder="1" applyAlignment="1">
      <alignment vertical="top" wrapText="1"/>
    </xf>
    <xf numFmtId="166" fontId="0" fillId="0" borderId="0" xfId="0" applyAlignment="1">
      <alignment vertical="top" wrapText="1"/>
    </xf>
    <xf numFmtId="166" fontId="11" fillId="18" borderId="0" xfId="0" applyFont="1" applyFill="1" applyAlignment="1">
      <alignment horizontal="right" vertical="top"/>
    </xf>
    <xf numFmtId="166" fontId="15" fillId="0" borderId="0" xfId="0" applyFont="1" applyAlignment="1">
      <alignment horizontal="center" vertical="top" wrapText="1"/>
    </xf>
    <xf numFmtId="176" fontId="0" fillId="0" borderId="0" xfId="0" applyNumberFormat="1" applyAlignment="1">
      <alignment vertical="top"/>
    </xf>
    <xf numFmtId="167" fontId="0" fillId="0" borderId="0" xfId="0" applyNumberFormat="1" applyAlignment="1">
      <alignment vertical="top"/>
    </xf>
    <xf numFmtId="166" fontId="0" fillId="0" borderId="17" xfId="0" applyBorder="1" applyAlignment="1">
      <alignment vertical="top"/>
    </xf>
    <xf numFmtId="166" fontId="11" fillId="0" borderId="12" xfId="0" applyFont="1" applyBorder="1" applyAlignment="1">
      <alignment horizontal="center" vertical="top" wrapText="1"/>
    </xf>
    <xf numFmtId="166" fontId="11" fillId="0" borderId="12" xfId="0" applyFont="1" applyBorder="1" applyAlignment="1">
      <alignment vertical="top" wrapText="1"/>
    </xf>
    <xf numFmtId="166" fontId="11" fillId="0" borderId="0" xfId="0" applyFont="1" applyAlignment="1">
      <alignment horizontal="center" vertical="top" wrapText="1"/>
    </xf>
    <xf numFmtId="167" fontId="0" fillId="0" borderId="10" xfId="0" applyNumberFormat="1" applyBorder="1" applyAlignment="1">
      <alignment horizontal="center" vertical="top"/>
    </xf>
    <xf numFmtId="166" fontId="0" fillId="0" borderId="10" xfId="0" applyBorder="1" applyAlignment="1">
      <alignment vertical="top" wrapText="1"/>
    </xf>
    <xf numFmtId="167" fontId="13" fillId="0" borderId="12" xfId="0" applyNumberFormat="1" applyFont="1" applyBorder="1" applyAlignment="1">
      <alignment horizontal="center" vertical="top" wrapText="1"/>
    </xf>
    <xf numFmtId="166" fontId="13" fillId="0" borderId="0" xfId="0" applyFont="1" applyAlignment="1">
      <alignment horizontal="center" vertical="top" wrapText="1"/>
    </xf>
    <xf numFmtId="167" fontId="11" fillId="0" borderId="10" xfId="0" applyNumberFormat="1" applyFont="1" applyBorder="1" applyAlignment="1">
      <alignment vertical="top"/>
    </xf>
    <xf numFmtId="166" fontId="11" fillId="0" borderId="10" xfId="0" applyFont="1" applyBorder="1" applyAlignment="1">
      <alignment vertical="top"/>
    </xf>
    <xf numFmtId="167" fontId="13" fillId="0" borderId="10" xfId="0" applyNumberFormat="1" applyFont="1" applyBorder="1" applyAlignment="1">
      <alignment horizontal="center" vertical="top" wrapText="1"/>
    </xf>
    <xf numFmtId="167" fontId="11" fillId="0" borderId="10" xfId="0" applyNumberFormat="1" applyFont="1" applyBorder="1" applyAlignment="1">
      <alignment vertical="top" wrapText="1"/>
    </xf>
    <xf numFmtId="166" fontId="11" fillId="0" borderId="10" xfId="0" applyFont="1" applyBorder="1" applyAlignment="1">
      <alignment vertical="top" wrapText="1"/>
    </xf>
    <xf numFmtId="166" fontId="0" fillId="0" borderId="15" xfId="0" applyBorder="1" applyAlignment="1">
      <alignment vertical="top"/>
    </xf>
    <xf numFmtId="166" fontId="11" fillId="0" borderId="0" xfId="0" applyFont="1" applyAlignment="1">
      <alignment horizontal="left" vertical="top"/>
    </xf>
    <xf numFmtId="166" fontId="11" fillId="0" borderId="0" xfId="0" applyFont="1" applyAlignment="1">
      <alignment horizontal="center" vertical="top"/>
    </xf>
    <xf numFmtId="166" fontId="13" fillId="0" borderId="0" xfId="0" applyFont="1" applyAlignment="1">
      <alignment horizontal="center" vertical="top"/>
    </xf>
    <xf numFmtId="167" fontId="0" fillId="0" borderId="0" xfId="0" applyNumberFormat="1" applyAlignment="1">
      <alignment vertical="top" wrapText="1"/>
    </xf>
    <xf numFmtId="166" fontId="33" fillId="0" borderId="0" xfId="0" applyFont="1" applyAlignment="1">
      <alignment horizontal="left" vertical="top" wrapText="1"/>
    </xf>
    <xf numFmtId="10" fontId="13" fillId="0" borderId="0" xfId="0" applyNumberFormat="1" applyFont="1" applyAlignment="1">
      <alignment vertical="top"/>
    </xf>
    <xf numFmtId="166" fontId="0" fillId="0" borderId="0" xfId="0" applyAlignment="1">
      <alignment horizontal="center" vertical="top"/>
    </xf>
    <xf numFmtId="166" fontId="12" fillId="0" borderId="0" xfId="0" applyFont="1" applyAlignment="1">
      <alignment vertical="top"/>
    </xf>
    <xf numFmtId="10" fontId="13" fillId="0" borderId="0" xfId="50" applyNumberFormat="1" applyFont="1" applyFill="1" applyBorder="1" applyAlignment="1" applyProtection="1">
      <alignment vertical="top"/>
    </xf>
    <xf numFmtId="166" fontId="13" fillId="18" borderId="10" xfId="0" applyFont="1" applyFill="1" applyBorder="1" applyAlignment="1">
      <alignment vertical="top"/>
    </xf>
    <xf numFmtId="166" fontId="11" fillId="18" borderId="12" xfId="0" applyFont="1" applyFill="1" applyBorder="1" applyAlignment="1">
      <alignment horizontal="center" vertical="top" wrapText="1"/>
    </xf>
    <xf numFmtId="167" fontId="0" fillId="18" borderId="10" xfId="0" applyNumberFormat="1" applyFill="1" applyBorder="1" applyAlignment="1">
      <alignment vertical="top"/>
    </xf>
    <xf numFmtId="166" fontId="0" fillId="18" borderId="12" xfId="0" applyFill="1" applyBorder="1" applyAlignment="1">
      <alignment vertical="top"/>
    </xf>
    <xf numFmtId="166" fontId="13" fillId="18" borderId="12" xfId="0" applyFont="1" applyFill="1" applyBorder="1" applyAlignment="1">
      <alignment vertical="top" wrapText="1"/>
    </xf>
    <xf numFmtId="167" fontId="0" fillId="18" borderId="12" xfId="0" applyNumberFormat="1" applyFill="1" applyBorder="1" applyAlignment="1">
      <alignment vertical="top" wrapText="1"/>
    </xf>
    <xf numFmtId="166" fontId="11" fillId="18" borderId="10" xfId="0" applyFont="1" applyFill="1" applyBorder="1" applyAlignment="1">
      <alignment horizontal="center" vertical="top" wrapText="1"/>
    </xf>
    <xf numFmtId="167" fontId="13" fillId="18" borderId="10" xfId="0" applyNumberFormat="1" applyFont="1" applyFill="1" applyBorder="1" applyAlignment="1">
      <alignment vertical="top" wrapText="1"/>
    </xf>
    <xf numFmtId="10" fontId="13" fillId="0" borderId="0" xfId="50" applyNumberFormat="1" applyFont="1"/>
    <xf numFmtId="10" fontId="13" fillId="0" borderId="0" xfId="50" applyNumberFormat="1" applyFont="1" applyBorder="1"/>
    <xf numFmtId="166" fontId="13" fillId="0" borderId="0" xfId="57" applyNumberFormat="1"/>
    <xf numFmtId="166" fontId="14" fillId="0" borderId="0" xfId="57" applyNumberFormat="1" applyFont="1" applyAlignment="1">
      <alignment horizontal="right"/>
    </xf>
    <xf numFmtId="9" fontId="13" fillId="0" borderId="0" xfId="50" applyFont="1" applyBorder="1"/>
    <xf numFmtId="166" fontId="11" fillId="0" borderId="0" xfId="57" applyNumberFormat="1" applyFont="1" applyAlignment="1">
      <alignment horizontal="center"/>
    </xf>
    <xf numFmtId="166" fontId="13" fillId="0" borderId="0" xfId="57" applyNumberFormat="1" applyAlignment="1">
      <alignment horizontal="center"/>
    </xf>
    <xf numFmtId="166" fontId="11" fillId="0" borderId="0" xfId="57" applyNumberFormat="1" applyFont="1" applyAlignment="1">
      <alignment horizontal="right"/>
    </xf>
    <xf numFmtId="166" fontId="13" fillId="0" borderId="0" xfId="57" applyNumberFormat="1" applyAlignment="1">
      <alignment horizontal="center" vertical="center"/>
    </xf>
    <xf numFmtId="177" fontId="13" fillId="0" borderId="0" xfId="57" applyNumberFormat="1" applyAlignment="1">
      <alignment horizontal="center"/>
    </xf>
    <xf numFmtId="166" fontId="11" fillId="0" borderId="10" xfId="57" applyNumberFormat="1" applyFont="1" applyBorder="1" applyAlignment="1">
      <alignment vertical="top"/>
    </xf>
    <xf numFmtId="166" fontId="13" fillId="0" borderId="19" xfId="57" applyNumberFormat="1" applyBorder="1" applyAlignment="1">
      <alignment vertical="top" wrapText="1"/>
    </xf>
    <xf numFmtId="166" fontId="13" fillId="0" borderId="0" xfId="57" applyNumberFormat="1" applyAlignment="1">
      <alignment horizontal="center" vertical="top"/>
    </xf>
    <xf numFmtId="166" fontId="13" fillId="0" borderId="0" xfId="57" applyNumberFormat="1" applyAlignment="1">
      <alignment vertical="top" wrapText="1"/>
    </xf>
    <xf numFmtId="2" fontId="13" fillId="0" borderId="0" xfId="57" applyNumberFormat="1" applyAlignment="1">
      <alignment vertical="top"/>
    </xf>
    <xf numFmtId="175" fontId="13" fillId="0" borderId="19" xfId="41" applyBorder="1" applyAlignment="1">
      <alignment vertical="top" wrapText="1"/>
    </xf>
    <xf numFmtId="166" fontId="13" fillId="0" borderId="0" xfId="57" applyNumberFormat="1" applyAlignment="1">
      <alignment vertical="top"/>
    </xf>
    <xf numFmtId="166" fontId="13" fillId="0" borderId="0" xfId="57" applyNumberFormat="1" applyAlignment="1">
      <alignment horizontal="right" vertical="top"/>
    </xf>
    <xf numFmtId="166" fontId="13" fillId="0" borderId="0" xfId="57" applyNumberFormat="1" applyAlignment="1">
      <alignment wrapText="1"/>
    </xf>
    <xf numFmtId="2" fontId="13" fillId="0" borderId="0" xfId="57" applyNumberFormat="1"/>
    <xf numFmtId="176" fontId="11" fillId="0" borderId="10" xfId="57" applyNumberFormat="1" applyFont="1" applyBorder="1" applyAlignment="1">
      <alignment vertical="top"/>
    </xf>
    <xf numFmtId="2" fontId="11" fillId="0" borderId="18" xfId="57" applyNumberFormat="1" applyFont="1" applyBorder="1" applyAlignment="1">
      <alignment vertical="top"/>
    </xf>
    <xf numFmtId="2" fontId="11" fillId="0" borderId="11" xfId="57" applyNumberFormat="1" applyFont="1" applyBorder="1" applyAlignment="1">
      <alignment vertical="top"/>
    </xf>
    <xf numFmtId="166" fontId="13" fillId="0" borderId="19" xfId="41" applyNumberFormat="1" applyBorder="1" applyAlignment="1">
      <alignment vertical="top"/>
    </xf>
    <xf numFmtId="166" fontId="13" fillId="0" borderId="14" xfId="57" applyNumberFormat="1" applyBorder="1" applyAlignment="1">
      <alignment vertical="top" wrapText="1"/>
    </xf>
    <xf numFmtId="176" fontId="13" fillId="0" borderId="19" xfId="41" applyNumberFormat="1" applyBorder="1" applyAlignment="1">
      <alignment vertical="top"/>
    </xf>
    <xf numFmtId="166" fontId="13" fillId="0" borderId="20" xfId="57" applyNumberFormat="1" applyBorder="1" applyAlignment="1">
      <alignment vertical="top" wrapText="1"/>
    </xf>
    <xf numFmtId="176" fontId="13" fillId="0" borderId="12" xfId="41" applyNumberFormat="1" applyBorder="1" applyAlignment="1">
      <alignment vertical="top"/>
    </xf>
    <xf numFmtId="166" fontId="13" fillId="0" borderId="10" xfId="57" applyNumberFormat="1" applyBorder="1"/>
    <xf numFmtId="166" fontId="39" fillId="0" borderId="10" xfId="57" applyNumberFormat="1" applyFont="1" applyBorder="1"/>
    <xf numFmtId="0" fontId="36" fillId="0" borderId="0" xfId="40"/>
    <xf numFmtId="166" fontId="13" fillId="0" borderId="0" xfId="57" applyNumberFormat="1" applyAlignment="1">
      <alignment horizontal="right"/>
    </xf>
    <xf numFmtId="166" fontId="11" fillId="0" borderId="0" xfId="40" applyNumberFormat="1" applyFont="1"/>
    <xf numFmtId="166" fontId="36" fillId="0" borderId="0" xfId="40" applyNumberFormat="1"/>
    <xf numFmtId="167" fontId="36" fillId="0" borderId="0" xfId="40" applyNumberFormat="1"/>
    <xf numFmtId="178" fontId="11" fillId="0" borderId="21" xfId="40" applyNumberFormat="1" applyFont="1" applyBorder="1" applyAlignment="1">
      <alignment horizontal="center" vertical="top"/>
    </xf>
    <xf numFmtId="166" fontId="11" fillId="0" borderId="21" xfId="57" applyNumberFormat="1" applyFont="1" applyBorder="1" applyAlignment="1">
      <alignment horizontal="center" vertical="top"/>
    </xf>
    <xf numFmtId="166" fontId="11" fillId="0" borderId="0" xfId="40" applyNumberFormat="1" applyFont="1" applyAlignment="1">
      <alignment horizontal="left"/>
    </xf>
    <xf numFmtId="166" fontId="32" fillId="0" borderId="0" xfId="40" applyNumberFormat="1" applyFont="1" applyAlignment="1">
      <alignment horizontal="right"/>
    </xf>
    <xf numFmtId="3" fontId="13" fillId="0" borderId="19" xfId="40" applyNumberFormat="1" applyFont="1" applyBorder="1" applyAlignment="1">
      <alignment horizontal="center" vertical="top"/>
    </xf>
    <xf numFmtId="178" fontId="13" fillId="0" borderId="19" xfId="40" applyNumberFormat="1" applyFont="1" applyBorder="1" applyAlignment="1">
      <alignment horizontal="left" vertical="top" wrapText="1"/>
    </xf>
    <xf numFmtId="166" fontId="13" fillId="0" borderId="14" xfId="40" applyNumberFormat="1" applyFont="1" applyBorder="1" applyAlignment="1">
      <alignment vertical="top"/>
    </xf>
    <xf numFmtId="166" fontId="14" fillId="0" borderId="0" xfId="40" applyNumberFormat="1" applyFont="1"/>
    <xf numFmtId="1" fontId="36" fillId="0" borderId="0" xfId="40" applyNumberFormat="1" applyAlignment="1">
      <alignment vertical="top"/>
    </xf>
    <xf numFmtId="166" fontId="36" fillId="0" borderId="0" xfId="40" applyNumberFormat="1" applyAlignment="1">
      <alignment vertical="top"/>
    </xf>
    <xf numFmtId="166" fontId="13" fillId="0" borderId="14" xfId="57" applyNumberFormat="1" applyBorder="1" applyAlignment="1">
      <alignment vertical="top"/>
    </xf>
    <xf numFmtId="1" fontId="36" fillId="0" borderId="0" xfId="40" applyNumberFormat="1" applyAlignment="1">
      <alignment horizontal="center" vertical="top"/>
    </xf>
    <xf numFmtId="166" fontId="11" fillId="0" borderId="0" xfId="40" applyNumberFormat="1" applyFont="1" applyAlignment="1">
      <alignment horizontal="center" vertical="top"/>
    </xf>
    <xf numFmtId="166" fontId="36" fillId="0" borderId="0" xfId="40" applyNumberFormat="1" applyAlignment="1">
      <alignment horizontal="center" vertical="top"/>
    </xf>
    <xf numFmtId="166" fontId="36" fillId="0" borderId="0" xfId="40" applyNumberFormat="1" applyAlignment="1">
      <alignment horizontal="right" vertical="top"/>
    </xf>
    <xf numFmtId="166" fontId="36" fillId="0" borderId="0" xfId="40" applyNumberFormat="1" applyAlignment="1">
      <alignment horizontal="left"/>
    </xf>
    <xf numFmtId="166" fontId="36" fillId="0" borderId="0" xfId="40" applyNumberFormat="1" applyAlignment="1">
      <alignment horizontal="left" vertical="top" wrapText="1"/>
    </xf>
    <xf numFmtId="178" fontId="13" fillId="0" borderId="19" xfId="40" applyNumberFormat="1" applyFont="1" applyBorder="1" applyAlignment="1">
      <alignment vertical="top"/>
    </xf>
    <xf numFmtId="166" fontId="32" fillId="0" borderId="0" xfId="40" applyNumberFormat="1" applyFont="1" applyAlignment="1">
      <alignment horizontal="center"/>
    </xf>
    <xf numFmtId="166" fontId="32" fillId="0" borderId="0" xfId="40" applyNumberFormat="1" applyFont="1"/>
    <xf numFmtId="166" fontId="10" fillId="0" borderId="0" xfId="40" applyNumberFormat="1" applyFont="1" applyAlignment="1">
      <alignment horizontal="center"/>
    </xf>
    <xf numFmtId="166" fontId="38" fillId="0" borderId="0" xfId="40" applyNumberFormat="1" applyFont="1" applyAlignment="1">
      <alignment vertical="top"/>
    </xf>
    <xf numFmtId="0" fontId="36" fillId="0" borderId="0" xfId="40" applyAlignment="1">
      <alignment vertical="top"/>
    </xf>
    <xf numFmtId="178" fontId="13" fillId="0" borderId="19" xfId="40" applyNumberFormat="1" applyFont="1" applyBorder="1" applyAlignment="1">
      <alignment vertical="top" wrapText="1"/>
    </xf>
    <xf numFmtId="1" fontId="10" fillId="0" borderId="0" xfId="40" applyNumberFormat="1" applyFont="1" applyAlignment="1">
      <alignment horizontal="center" vertical="top"/>
    </xf>
    <xf numFmtId="166" fontId="35" fillId="0" borderId="0" xfId="40" applyNumberFormat="1" applyFont="1" applyAlignment="1">
      <alignment vertical="top" wrapText="1"/>
    </xf>
    <xf numFmtId="166" fontId="35" fillId="0" borderId="0" xfId="40" applyNumberFormat="1" applyFont="1" applyAlignment="1">
      <alignment horizontal="center" vertical="top" wrapText="1"/>
    </xf>
    <xf numFmtId="167" fontId="35" fillId="0" borderId="0" xfId="40" applyNumberFormat="1" applyFont="1" applyAlignment="1">
      <alignment horizontal="center" vertical="top" wrapText="1"/>
    </xf>
    <xf numFmtId="167" fontId="35" fillId="0" borderId="0" xfId="40" applyNumberFormat="1" applyFont="1" applyAlignment="1">
      <alignment vertical="top" wrapText="1"/>
    </xf>
    <xf numFmtId="167" fontId="36" fillId="0" borderId="0" xfId="40" applyNumberFormat="1" applyAlignment="1">
      <alignment horizontal="center"/>
    </xf>
    <xf numFmtId="0" fontId="36" fillId="0" borderId="0" xfId="40" applyAlignment="1">
      <alignment horizontal="center" vertical="top"/>
    </xf>
    <xf numFmtId="1" fontId="10" fillId="0" borderId="0" xfId="40" applyNumberFormat="1" applyFont="1" applyAlignment="1">
      <alignment horizontal="center"/>
    </xf>
    <xf numFmtId="0" fontId="36" fillId="0" borderId="0" xfId="40" applyAlignment="1">
      <alignment horizontal="center"/>
    </xf>
    <xf numFmtId="166" fontId="10" fillId="0" borderId="0" xfId="40" applyNumberFormat="1" applyFont="1" applyAlignment="1">
      <alignment horizontal="right"/>
    </xf>
    <xf numFmtId="3" fontId="13" fillId="0" borderId="12" xfId="40" applyNumberFormat="1" applyFont="1" applyBorder="1" applyAlignment="1">
      <alignment horizontal="center" vertical="top"/>
    </xf>
    <xf numFmtId="178" fontId="13" fillId="0" borderId="12" xfId="40" applyNumberFormat="1" applyFont="1" applyBorder="1" applyAlignment="1">
      <alignment vertical="top" wrapText="1"/>
    </xf>
    <xf numFmtId="166" fontId="10" fillId="0" borderId="0" xfId="40" applyNumberFormat="1" applyFont="1" applyAlignment="1">
      <alignment horizontal="left" vertical="top" wrapText="1"/>
    </xf>
    <xf numFmtId="167" fontId="36" fillId="0" borderId="0" xfId="40" applyNumberFormat="1" applyAlignment="1">
      <alignment horizontal="center" vertical="top"/>
    </xf>
    <xf numFmtId="166" fontId="10" fillId="0" borderId="0" xfId="40" applyNumberFormat="1" applyFont="1" applyAlignment="1">
      <alignment horizontal="right" vertical="top"/>
    </xf>
    <xf numFmtId="178" fontId="11" fillId="0" borderId="12" xfId="40" applyNumberFormat="1" applyFont="1" applyBorder="1" applyAlignment="1">
      <alignment horizontal="right" vertical="top" wrapText="1"/>
    </xf>
    <xf numFmtId="166" fontId="11" fillId="0" borderId="14" xfId="40" applyNumberFormat="1" applyFont="1" applyBorder="1" applyAlignment="1">
      <alignment vertical="top"/>
    </xf>
    <xf numFmtId="166" fontId="11" fillId="0" borderId="19" xfId="57" applyNumberFormat="1" applyFont="1" applyBorder="1" applyAlignment="1">
      <alignment vertical="top" wrapText="1"/>
    </xf>
    <xf numFmtId="166" fontId="11" fillId="0" borderId="0" xfId="57" applyNumberFormat="1" applyFont="1" applyAlignment="1">
      <alignment horizontal="left"/>
    </xf>
    <xf numFmtId="178" fontId="11" fillId="0" borderId="14" xfId="40" applyNumberFormat="1" applyFont="1" applyBorder="1" applyAlignment="1">
      <alignment vertical="top"/>
    </xf>
    <xf numFmtId="166" fontId="11" fillId="0" borderId="18" xfId="40" applyNumberFormat="1" applyFont="1" applyBorder="1" applyAlignment="1">
      <alignment vertical="top"/>
    </xf>
    <xf numFmtId="1" fontId="10" fillId="0" borderId="0" xfId="40" applyNumberFormat="1" applyFont="1" applyAlignment="1">
      <alignment horizontal="right"/>
    </xf>
    <xf numFmtId="166" fontId="32" fillId="0" borderId="0" xfId="40" applyNumberFormat="1" applyFont="1" applyAlignment="1">
      <alignment horizontal="right" wrapText="1"/>
    </xf>
    <xf numFmtId="167" fontId="32" fillId="0" borderId="0" xfId="40" applyNumberFormat="1" applyFont="1" applyAlignment="1">
      <alignment horizontal="right"/>
    </xf>
    <xf numFmtId="178" fontId="13" fillId="0" borderId="0" xfId="40" applyNumberFormat="1" applyFont="1" applyAlignment="1">
      <alignment vertical="top"/>
    </xf>
    <xf numFmtId="166" fontId="32" fillId="0" borderId="0" xfId="40" applyNumberFormat="1" applyFont="1" applyAlignment="1">
      <alignment horizontal="left"/>
    </xf>
    <xf numFmtId="166" fontId="10" fillId="0" borderId="0" xfId="40" applyNumberFormat="1" applyFont="1" applyAlignment="1">
      <alignment horizontal="left"/>
    </xf>
    <xf numFmtId="166" fontId="37" fillId="0" borderId="0" xfId="40" applyNumberFormat="1" applyFont="1"/>
    <xf numFmtId="166" fontId="13" fillId="0" borderId="20" xfId="40" applyNumberFormat="1" applyFont="1" applyBorder="1" applyAlignment="1">
      <alignment vertical="top"/>
    </xf>
    <xf numFmtId="166" fontId="13" fillId="0" borderId="12" xfId="41" applyNumberFormat="1" applyBorder="1" applyAlignment="1">
      <alignment vertical="top"/>
    </xf>
    <xf numFmtId="166" fontId="13" fillId="0" borderId="12" xfId="57" applyNumberFormat="1" applyBorder="1" applyAlignment="1">
      <alignment vertical="top" wrapText="1"/>
    </xf>
    <xf numFmtId="166" fontId="10" fillId="0" borderId="0" xfId="40" applyNumberFormat="1" applyFont="1"/>
    <xf numFmtId="3" fontId="36" fillId="0" borderId="20" xfId="40" applyNumberFormat="1" applyBorder="1" applyAlignment="1">
      <alignment horizontal="right" vertical="top"/>
    </xf>
    <xf numFmtId="178" fontId="11" fillId="0" borderId="10" xfId="40" applyNumberFormat="1" applyFont="1" applyBorder="1" applyAlignment="1">
      <alignment horizontal="right" vertical="top" wrapText="1"/>
    </xf>
    <xf numFmtId="171" fontId="13" fillId="0" borderId="19" xfId="41" applyNumberFormat="1" applyBorder="1" applyAlignment="1">
      <alignment vertical="top"/>
    </xf>
    <xf numFmtId="166" fontId="10" fillId="0" borderId="0" xfId="40" applyNumberFormat="1" applyFont="1" applyAlignment="1">
      <alignment wrapText="1"/>
    </xf>
    <xf numFmtId="166" fontId="10" fillId="0" borderId="0" xfId="40" applyNumberFormat="1" applyFont="1" applyAlignment="1">
      <alignment horizontal="center" vertical="top"/>
    </xf>
    <xf numFmtId="3" fontId="11" fillId="0" borderId="10" xfId="40" applyNumberFormat="1" applyFont="1" applyBorder="1" applyAlignment="1">
      <alignment horizontal="center" vertical="top"/>
    </xf>
    <xf numFmtId="178" fontId="11" fillId="0" borderId="10" xfId="40" applyNumberFormat="1" applyFont="1" applyBorder="1" applyAlignment="1">
      <alignment vertical="top"/>
    </xf>
    <xf numFmtId="166" fontId="11" fillId="0" borderId="10" xfId="40" applyNumberFormat="1" applyFont="1" applyBorder="1" applyAlignment="1">
      <alignment vertical="top"/>
    </xf>
    <xf numFmtId="167" fontId="10" fillId="0" borderId="0" xfId="40" applyNumberFormat="1" applyFont="1" applyAlignment="1">
      <alignment horizontal="right"/>
    </xf>
    <xf numFmtId="178" fontId="13" fillId="0" borderId="16" xfId="40" applyNumberFormat="1" applyFont="1" applyBorder="1" applyAlignment="1">
      <alignment vertical="top"/>
    </xf>
    <xf numFmtId="166" fontId="13" fillId="0" borderId="19" xfId="40" applyNumberFormat="1" applyFont="1" applyBorder="1" applyAlignment="1">
      <alignment vertical="top"/>
    </xf>
    <xf numFmtId="166" fontId="11" fillId="0" borderId="10" xfId="40" applyNumberFormat="1" applyFont="1" applyBorder="1" applyAlignment="1">
      <alignment horizontal="center"/>
    </xf>
    <xf numFmtId="178" fontId="13" fillId="0" borderId="10" xfId="40" applyNumberFormat="1" applyFont="1" applyBorder="1" applyAlignment="1">
      <alignment vertical="top"/>
    </xf>
    <xf numFmtId="166" fontId="13" fillId="0" borderId="10" xfId="40" applyNumberFormat="1" applyFont="1" applyBorder="1" applyAlignment="1">
      <alignment vertical="top"/>
    </xf>
    <xf numFmtId="3" fontId="11" fillId="0" borderId="19" xfId="40" applyNumberFormat="1" applyFont="1" applyBorder="1" applyAlignment="1">
      <alignment horizontal="center" vertical="top"/>
    </xf>
    <xf numFmtId="2" fontId="13" fillId="0" borderId="20" xfId="57" applyNumberFormat="1" applyBorder="1" applyAlignment="1">
      <alignment horizontal="center" vertical="top"/>
    </xf>
    <xf numFmtId="2" fontId="13" fillId="0" borderId="17" xfId="57" applyNumberFormat="1" applyBorder="1" applyAlignment="1">
      <alignment horizontal="center" vertical="top"/>
    </xf>
    <xf numFmtId="2" fontId="13" fillId="0" borderId="13" xfId="57" applyNumberFormat="1" applyBorder="1" applyAlignment="1">
      <alignment horizontal="center" vertical="top"/>
    </xf>
    <xf numFmtId="176" fontId="13" fillId="0" borderId="19" xfId="57" applyNumberFormat="1" applyBorder="1" applyAlignment="1">
      <alignment vertical="top" wrapText="1"/>
    </xf>
    <xf numFmtId="3" fontId="11" fillId="0" borderId="0" xfId="40" applyNumberFormat="1" applyFont="1"/>
    <xf numFmtId="178" fontId="11" fillId="0" borderId="0" xfId="40" applyNumberFormat="1" applyFont="1" applyAlignment="1">
      <alignment horizontal="right"/>
    </xf>
    <xf numFmtId="166" fontId="11" fillId="0" borderId="0" xfId="40" applyNumberFormat="1" applyFont="1" applyAlignment="1">
      <alignment horizontal="right"/>
    </xf>
    <xf numFmtId="178" fontId="11" fillId="0" borderId="10" xfId="40" applyNumberFormat="1" applyFont="1" applyBorder="1" applyAlignment="1">
      <alignment horizontal="center" vertical="top"/>
    </xf>
    <xf numFmtId="178" fontId="11" fillId="0" borderId="12" xfId="40" applyNumberFormat="1" applyFont="1" applyBorder="1" applyAlignment="1">
      <alignment horizontal="center" vertical="top"/>
    </xf>
    <xf numFmtId="166" fontId="11" fillId="0" borderId="12" xfId="57" applyNumberFormat="1" applyFont="1" applyBorder="1" applyAlignment="1">
      <alignment horizontal="center" vertical="top"/>
    </xf>
    <xf numFmtId="176" fontId="13" fillId="0" borderId="14" xfId="40" applyNumberFormat="1" applyFont="1" applyBorder="1" applyAlignment="1">
      <alignment vertical="top"/>
    </xf>
    <xf numFmtId="176" fontId="13" fillId="0" borderId="14" xfId="57" applyNumberFormat="1" applyBorder="1" applyAlignment="1">
      <alignment vertical="top" wrapText="1"/>
    </xf>
    <xf numFmtId="176" fontId="13" fillId="0" borderId="14" xfId="57" applyNumberFormat="1" applyBorder="1" applyAlignment="1">
      <alignment vertical="top"/>
    </xf>
    <xf numFmtId="0" fontId="36" fillId="0" borderId="19" xfId="40" applyBorder="1"/>
    <xf numFmtId="2" fontId="13" fillId="0" borderId="17" xfId="57" applyNumberFormat="1" applyBorder="1" applyAlignment="1">
      <alignment horizontal="right" vertical="top"/>
    </xf>
    <xf numFmtId="176" fontId="13" fillId="0" borderId="17" xfId="57" applyNumberFormat="1" applyBorder="1" applyAlignment="1">
      <alignment vertical="top"/>
    </xf>
    <xf numFmtId="166" fontId="11" fillId="0" borderId="14" xfId="57" applyNumberFormat="1" applyFont="1" applyBorder="1" applyAlignment="1">
      <alignment vertical="top" wrapText="1"/>
    </xf>
    <xf numFmtId="176" fontId="11" fillId="0" borderId="10" xfId="40" applyNumberFormat="1" applyFont="1" applyBorder="1" applyAlignment="1">
      <alignment vertical="top"/>
    </xf>
    <xf numFmtId="176" fontId="11" fillId="0" borderId="10" xfId="57" applyNumberFormat="1" applyFont="1" applyBorder="1" applyAlignment="1">
      <alignment vertical="top" wrapText="1"/>
    </xf>
    <xf numFmtId="176" fontId="11" fillId="0" borderId="14" xfId="40" applyNumberFormat="1" applyFont="1" applyBorder="1" applyAlignment="1">
      <alignment vertical="top"/>
    </xf>
    <xf numFmtId="176" fontId="11" fillId="0" borderId="19" xfId="57" applyNumberFormat="1" applyFont="1" applyBorder="1" applyAlignment="1">
      <alignment vertical="top" wrapText="1"/>
    </xf>
    <xf numFmtId="3" fontId="2" fillId="0" borderId="19" xfId="40" applyNumberFormat="1" applyFont="1" applyBorder="1" applyAlignment="1">
      <alignment horizontal="center" vertical="top"/>
    </xf>
    <xf numFmtId="176" fontId="13" fillId="0" borderId="12" xfId="57" applyNumberFormat="1" applyBorder="1" applyAlignment="1">
      <alignment vertical="top" wrapText="1"/>
    </xf>
    <xf numFmtId="176" fontId="13" fillId="0" borderId="10" xfId="40" applyNumberFormat="1" applyFont="1" applyBorder="1" applyAlignment="1">
      <alignment vertical="top"/>
    </xf>
    <xf numFmtId="176" fontId="13" fillId="0" borderId="19" xfId="40" applyNumberFormat="1" applyFont="1" applyBorder="1" applyAlignment="1">
      <alignment vertical="top"/>
    </xf>
    <xf numFmtId="195" fontId="13" fillId="0" borderId="0" xfId="57" applyNumberFormat="1"/>
    <xf numFmtId="166" fontId="13" fillId="0" borderId="10" xfId="57" applyNumberFormat="1" applyBorder="1" applyAlignment="1">
      <alignment horizontal="left"/>
    </xf>
    <xf numFmtId="166" fontId="32" fillId="0" borderId="10" xfId="57" applyNumberFormat="1" applyFont="1" applyBorder="1" applyAlignment="1">
      <alignment wrapText="1"/>
    </xf>
    <xf numFmtId="166" fontId="13" fillId="0" borderId="10" xfId="57" applyNumberFormat="1" applyBorder="1" applyAlignment="1">
      <alignment horizontal="center"/>
    </xf>
    <xf numFmtId="177" fontId="10" fillId="0" borderId="10" xfId="39" applyNumberFormat="1" applyBorder="1" applyAlignment="1">
      <alignment horizontal="right" vertical="top" wrapText="1"/>
    </xf>
    <xf numFmtId="10" fontId="13" fillId="0" borderId="10" xfId="50" applyNumberFormat="1" applyFont="1" applyBorder="1"/>
    <xf numFmtId="175" fontId="13" fillId="0" borderId="0" xfId="57" applyNumberFormat="1"/>
    <xf numFmtId="2" fontId="32" fillId="0" borderId="10" xfId="57" applyNumberFormat="1" applyFont="1" applyBorder="1"/>
    <xf numFmtId="166" fontId="15" fillId="0" borderId="0" xfId="57" applyNumberFormat="1" applyFont="1" applyAlignment="1">
      <alignment horizontal="center"/>
    </xf>
    <xf numFmtId="166" fontId="11" fillId="0" borderId="10" xfId="40" applyNumberFormat="1" applyFont="1" applyBorder="1" applyAlignment="1">
      <alignment horizontal="center"/>
    </xf>
    <xf numFmtId="166" fontId="15" fillId="0" borderId="0" xfId="0" applyFont="1" applyAlignment="1">
      <alignment horizontal="center" vertical="top" wrapText="1"/>
    </xf>
    <xf numFmtId="166" fontId="34" fillId="0" borderId="0" xfId="0" applyFont="1" applyAlignment="1">
      <alignment horizontal="center" vertical="top"/>
    </xf>
    <xf numFmtId="166" fontId="11" fillId="0" borderId="0" xfId="0" applyFont="1" applyAlignment="1">
      <alignment horizontal="left" vertical="top"/>
    </xf>
  </cellXfs>
  <cellStyles count="115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C000000}"/>
    <cellStyle name="Comma 3" xfId="114" xr:uid="{00000000-0005-0000-0000-00001D000000}"/>
    <cellStyle name="Explanatory Text 2" xfId="29" xr:uid="{00000000-0005-0000-0000-00001F000000}"/>
    <cellStyle name="Good 2" xfId="30" xr:uid="{00000000-0005-0000-0000-000020000000}"/>
    <cellStyle name="Heading 1 2" xfId="31" xr:uid="{00000000-0005-0000-0000-000021000000}"/>
    <cellStyle name="Heading 2 2" xfId="32" xr:uid="{00000000-0005-0000-0000-000022000000}"/>
    <cellStyle name="Heading 3 2" xfId="33" xr:uid="{00000000-0005-0000-0000-000023000000}"/>
    <cellStyle name="Heading 4 2" xfId="34" xr:uid="{00000000-0005-0000-0000-000024000000}"/>
    <cellStyle name="Input 2" xfId="35" xr:uid="{00000000-0005-0000-0000-000025000000}"/>
    <cellStyle name="Linked Cell 2" xfId="36" xr:uid="{00000000-0005-0000-0000-000026000000}"/>
    <cellStyle name="Neutral 2" xfId="37" xr:uid="{00000000-0005-0000-0000-000027000000}"/>
    <cellStyle name="Normal" xfId="0" builtinId="0"/>
    <cellStyle name="Normal 10" xfId="59" xr:uid="{00000000-0005-0000-0000-000029000000}"/>
    <cellStyle name="Normal 10 2" xfId="67" xr:uid="{00000000-0005-0000-0000-00002A000000}"/>
    <cellStyle name="Normal 10 2 2" xfId="92" xr:uid="{00000000-0005-0000-0000-00002B000000}"/>
    <cellStyle name="Normal 10 3" xfId="75" xr:uid="{00000000-0005-0000-0000-00002C000000}"/>
    <cellStyle name="Normal 11" xfId="62" xr:uid="{00000000-0005-0000-0000-00002D000000}"/>
    <cellStyle name="Normal 11 2" xfId="94" xr:uid="{00000000-0005-0000-0000-00002E000000}"/>
    <cellStyle name="Normal 11 3" xfId="77" xr:uid="{00000000-0005-0000-0000-00002F000000}"/>
    <cellStyle name="Normal 12" xfId="76" xr:uid="{00000000-0005-0000-0000-000030000000}"/>
    <cellStyle name="Normal 12 2" xfId="93" xr:uid="{00000000-0005-0000-0000-000031000000}"/>
    <cellStyle name="Normal 13" xfId="78" xr:uid="{00000000-0005-0000-0000-000032000000}"/>
    <cellStyle name="Normal 13 2" xfId="95" xr:uid="{00000000-0005-0000-0000-000033000000}"/>
    <cellStyle name="Normal 14" xfId="79" xr:uid="{00000000-0005-0000-0000-000034000000}"/>
    <cellStyle name="Normal 14 2" xfId="96" xr:uid="{00000000-0005-0000-0000-000035000000}"/>
    <cellStyle name="Normal 15" xfId="85" xr:uid="{00000000-0005-0000-0000-000036000000}"/>
    <cellStyle name="Normal 16" xfId="100" xr:uid="{00000000-0005-0000-0000-000037000000}"/>
    <cellStyle name="Normal 17" xfId="101" xr:uid="{00000000-0005-0000-0000-000038000000}"/>
    <cellStyle name="Normal 18" xfId="110" xr:uid="{00000000-0005-0000-0000-000039000000}"/>
    <cellStyle name="Normal 19" xfId="83" xr:uid="{00000000-0005-0000-0000-00003A000000}"/>
    <cellStyle name="Normal 19 2" xfId="97" xr:uid="{00000000-0005-0000-0000-00003B000000}"/>
    <cellStyle name="Normal 2" xfId="38" xr:uid="{00000000-0005-0000-0000-00003C000000}"/>
    <cellStyle name="Normal 2 15" xfId="112" xr:uid="{00000000-0005-0000-0000-00003D000000}"/>
    <cellStyle name="Normal 2 15 2" xfId="113" xr:uid="{00000000-0005-0000-0000-00003E000000}"/>
    <cellStyle name="Normal 2 2" xfId="39" xr:uid="{00000000-0005-0000-0000-00003F000000}"/>
    <cellStyle name="Normal 2 2 2" xfId="40" xr:uid="{00000000-0005-0000-0000-000040000000}"/>
    <cellStyle name="Normal 2 2 2 2" xfId="56" xr:uid="{00000000-0005-0000-0000-000041000000}"/>
    <cellStyle name="Normal 2 2 2 2 2" xfId="66" xr:uid="{00000000-0005-0000-0000-000042000000}"/>
    <cellStyle name="Normal 2 2 2 2 3" xfId="98" xr:uid="{00000000-0005-0000-0000-000043000000}"/>
    <cellStyle name="Normal 2 2 2 3" xfId="63" xr:uid="{00000000-0005-0000-0000-000044000000}"/>
    <cellStyle name="Normal 2 2 2 4" xfId="84" xr:uid="{00000000-0005-0000-0000-000045000000}"/>
    <cellStyle name="Normal 2 3" xfId="86" xr:uid="{00000000-0005-0000-0000-000046000000}"/>
    <cellStyle name="Normal 2 4" xfId="69" xr:uid="{00000000-0005-0000-0000-000047000000}"/>
    <cellStyle name="Normal 3" xfId="41" xr:uid="{00000000-0005-0000-0000-000048000000}"/>
    <cellStyle name="Normal 3 11" xfId="60" xr:uid="{00000000-0005-0000-0000-000049000000}"/>
    <cellStyle name="Normal 3 11 2" xfId="68" xr:uid="{00000000-0005-0000-0000-00004A000000}"/>
    <cellStyle name="Normal 3 11 2 2" xfId="102" xr:uid="{00000000-0005-0000-0000-00004B000000}"/>
    <cellStyle name="Normal 3 11 3" xfId="99" xr:uid="{00000000-0005-0000-0000-00004C000000}"/>
    <cellStyle name="Normal 3 2" xfId="42" xr:uid="{00000000-0005-0000-0000-00004D000000}"/>
    <cellStyle name="Normal 3 2 2" xfId="43" xr:uid="{00000000-0005-0000-0000-00004E000000}"/>
    <cellStyle name="Normal 3 2 2 2" xfId="103" xr:uid="{00000000-0005-0000-0000-00004F000000}"/>
    <cellStyle name="Normal 3 2 3" xfId="104" xr:uid="{00000000-0005-0000-0000-000050000000}"/>
    <cellStyle name="Normal 3 3" xfId="105" xr:uid="{00000000-0005-0000-0000-000051000000}"/>
    <cellStyle name="Normal 4" xfId="44" xr:uid="{00000000-0005-0000-0000-000052000000}"/>
    <cellStyle name="Normal 5" xfId="45" xr:uid="{00000000-0005-0000-0000-000053000000}"/>
    <cellStyle name="Normal 5 2" xfId="87" xr:uid="{00000000-0005-0000-0000-000054000000}"/>
    <cellStyle name="Normal 5 3" xfId="70" xr:uid="{00000000-0005-0000-0000-000055000000}"/>
    <cellStyle name="Normal 6" xfId="46" xr:uid="{00000000-0005-0000-0000-000056000000}"/>
    <cellStyle name="Normal 6 2" xfId="58" xr:uid="{00000000-0005-0000-0000-000057000000}"/>
    <cellStyle name="Normal 6 2 2" xfId="81" xr:uid="{00000000-0005-0000-0000-000058000000}"/>
    <cellStyle name="Normal 6 3" xfId="106" xr:uid="{00000000-0005-0000-0000-000059000000}"/>
    <cellStyle name="Normal 6 4" xfId="107" xr:uid="{00000000-0005-0000-0000-00005A000000}"/>
    <cellStyle name="Normal 6 5" xfId="89" xr:uid="{00000000-0005-0000-0000-00005B000000}"/>
    <cellStyle name="Normal 6 6" xfId="72" xr:uid="{00000000-0005-0000-0000-00005C000000}"/>
    <cellStyle name="Normal 7" xfId="47" xr:uid="{00000000-0005-0000-0000-00005D000000}"/>
    <cellStyle name="Normal 7 2" xfId="108" xr:uid="{00000000-0005-0000-0000-00005E000000}"/>
    <cellStyle name="Normal 7 3" xfId="90" xr:uid="{00000000-0005-0000-0000-00005F000000}"/>
    <cellStyle name="Normal 7 4" xfId="73" xr:uid="{00000000-0005-0000-0000-000060000000}"/>
    <cellStyle name="Normal 8" xfId="54" xr:uid="{00000000-0005-0000-0000-000061000000}"/>
    <cellStyle name="Normal 8 2" xfId="64" xr:uid="{00000000-0005-0000-0000-000062000000}"/>
    <cellStyle name="Normal 8 2 2" xfId="88" xr:uid="{00000000-0005-0000-0000-000063000000}"/>
    <cellStyle name="Normal 8 3" xfId="71" xr:uid="{00000000-0005-0000-0000-000064000000}"/>
    <cellStyle name="Normal 9" xfId="55" xr:uid="{00000000-0005-0000-0000-000065000000}"/>
    <cellStyle name="Normal 9 2" xfId="65" xr:uid="{00000000-0005-0000-0000-000066000000}"/>
    <cellStyle name="Normal 9 2 2" xfId="91" xr:uid="{00000000-0005-0000-0000-000067000000}"/>
    <cellStyle name="Normal 9 3" xfId="74" xr:uid="{00000000-0005-0000-0000-000068000000}"/>
    <cellStyle name="Normal_Sheet2 2" xfId="57" xr:uid="{00000000-0005-0000-0000-00006A000000}"/>
    <cellStyle name="Note 2" xfId="48" xr:uid="{00000000-0005-0000-0000-00006B000000}"/>
    <cellStyle name="Output 2" xfId="49" xr:uid="{00000000-0005-0000-0000-00006C000000}"/>
    <cellStyle name="Percent" xfId="50" builtinId="5"/>
    <cellStyle name="Percent 10" xfId="109" xr:uid="{00000000-0005-0000-0000-00006E000000}"/>
    <cellStyle name="Percent 10 2" xfId="111" xr:uid="{00000000-0005-0000-0000-00006F000000}"/>
    <cellStyle name="Percent 2" xfId="61" xr:uid="{00000000-0005-0000-0000-000070000000}"/>
    <cellStyle name="Percent 3" xfId="80" xr:uid="{00000000-0005-0000-0000-000071000000}"/>
    <cellStyle name="Percent 4 2" xfId="82" xr:uid="{00000000-0005-0000-0000-000072000000}"/>
    <cellStyle name="Title 2" xfId="51" xr:uid="{00000000-0005-0000-0000-000073000000}"/>
    <cellStyle name="Total 2" xfId="52" xr:uid="{00000000-0005-0000-0000-000074000000}"/>
    <cellStyle name="Warning Text 2" xfId="53" xr:uid="{00000000-0005-0000-0000-00007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TEB/BSP/4677-INSTALLATION%20OF%20REFINISHING%20COMPLEX%20IN%20URM,%20BSP/Stgae-II%20Chairman%20Note/4677_Firmed%20Up_Varian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cost"/>
      <sheetName val="capcost"/>
      <sheetName val="MOM"/>
      <sheetName val="New_Basic"/>
      <sheetName val="Pkgcost"/>
      <sheetName val="MOM_Pkg"/>
      <sheetName val="GM"/>
      <sheetName val="Cashflow"/>
      <sheetName val="Sheet1"/>
      <sheetName val="Sheet4"/>
      <sheetName val="PBE"/>
      <sheetName val="PBE_2_NEGO"/>
      <sheetName val="PBE_4th_NEGO"/>
      <sheetName val="Rev_Capcost"/>
      <sheetName val="Firmedup"/>
      <sheetName val="Variance"/>
      <sheetName val="Pckcost_Stage-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8">
          <cell r="B18" t="str">
            <v>Civil Engineering Work including all related supplies- for equipment foundation</v>
          </cell>
        </row>
      </sheetData>
      <sheetData sheetId="13"/>
      <sheetData sheetId="14">
        <row r="8">
          <cell r="B8" t="str">
            <v>INSTALLATION OF REFINISHING COMPLEX IN URM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K40"/>
  <sheetViews>
    <sheetView showZeros="0" tabSelected="1" zoomScale="80" zoomScaleNormal="80" workbookViewId="0">
      <selection activeCell="Q12" sqref="Q12"/>
    </sheetView>
  </sheetViews>
  <sheetFormatPr defaultColWidth="8.88671875" defaultRowHeight="15" x14ac:dyDescent="0.25"/>
  <cols>
    <col min="1" max="1" width="9.21875" style="77" customWidth="1"/>
    <col min="2" max="2" width="44.6640625" style="77" customWidth="1"/>
    <col min="3" max="3" width="11.109375" style="77" customWidth="1"/>
    <col min="4" max="4" width="13.109375" style="77" customWidth="1"/>
    <col min="5" max="5" width="13.88671875" style="77" customWidth="1"/>
    <col min="6" max="9" width="12.33203125" style="77" customWidth="1"/>
    <col min="10" max="10" width="13.88671875" style="77" customWidth="1"/>
    <col min="11" max="12" width="13" style="77" customWidth="1"/>
    <col min="13" max="13" width="17.44140625" style="77" customWidth="1"/>
    <col min="14" max="14" width="14.44140625" style="77" customWidth="1"/>
    <col min="15" max="15" width="6.5546875" style="77" customWidth="1"/>
    <col min="16" max="16" width="13" style="77" customWidth="1"/>
    <col min="17" max="17" width="10.109375" style="77" customWidth="1"/>
    <col min="18" max="18" width="9.44140625" style="77" customWidth="1"/>
    <col min="19" max="19" width="11" style="77" customWidth="1"/>
    <col min="20" max="20" width="14" style="77" customWidth="1"/>
    <col min="21" max="21" width="9.88671875" style="77" customWidth="1"/>
    <col min="22" max="25" width="8.88671875" style="77"/>
    <col min="26" max="26" width="15" style="77" customWidth="1"/>
    <col min="27" max="27" width="6.44140625" style="77" customWidth="1"/>
    <col min="28" max="28" width="5.6640625" style="77" customWidth="1"/>
    <col min="29" max="29" width="9.109375" style="77" customWidth="1"/>
    <col min="30" max="32" width="8.88671875" style="77"/>
    <col min="33" max="33" width="11.6640625" style="77" customWidth="1"/>
    <col min="34" max="257" width="8.88671875" style="77"/>
    <col min="258" max="258" width="9.21875" style="77" customWidth="1"/>
    <col min="259" max="259" width="44.6640625" style="77" customWidth="1"/>
    <col min="260" max="260" width="11.109375" style="77" customWidth="1"/>
    <col min="261" max="261" width="13.109375" style="77" customWidth="1"/>
    <col min="262" max="262" width="13.88671875" style="77" customWidth="1"/>
    <col min="263" max="263" width="13" style="77" customWidth="1"/>
    <col min="264" max="264" width="17.44140625" style="77" customWidth="1"/>
    <col min="265" max="265" width="11" style="77" customWidth="1"/>
    <col min="266" max="266" width="9.88671875" style="77" customWidth="1"/>
    <col min="267" max="267" width="11.109375" style="77" customWidth="1"/>
    <col min="268" max="268" width="9.44140625" style="77" customWidth="1"/>
    <col min="269" max="269" width="9.5546875" style="77" customWidth="1"/>
    <col min="270" max="270" width="10.77734375" style="77" customWidth="1"/>
    <col min="271" max="271" width="6.5546875" style="77" customWidth="1"/>
    <col min="272" max="272" width="7.5546875" style="77" customWidth="1"/>
    <col min="273" max="273" width="10.109375" style="77" customWidth="1"/>
    <col min="274" max="274" width="9.44140625" style="77" customWidth="1"/>
    <col min="275" max="275" width="11" style="77" customWidth="1"/>
    <col min="276" max="276" width="14" style="77" customWidth="1"/>
    <col min="277" max="277" width="9.88671875" style="77" customWidth="1"/>
    <col min="278" max="281" width="8.88671875" style="77"/>
    <col min="282" max="282" width="15" style="77" customWidth="1"/>
    <col min="283" max="283" width="6.44140625" style="77" customWidth="1"/>
    <col min="284" max="284" width="5.6640625" style="77" customWidth="1"/>
    <col min="285" max="285" width="9.109375" style="77" customWidth="1"/>
    <col min="286" max="288" width="8.88671875" style="77"/>
    <col min="289" max="289" width="11.6640625" style="77" customWidth="1"/>
    <col min="290" max="513" width="8.88671875" style="77"/>
    <col min="514" max="514" width="9.21875" style="77" customWidth="1"/>
    <col min="515" max="515" width="44.6640625" style="77" customWidth="1"/>
    <col min="516" max="516" width="11.109375" style="77" customWidth="1"/>
    <col min="517" max="517" width="13.109375" style="77" customWidth="1"/>
    <col min="518" max="518" width="13.88671875" style="77" customWidth="1"/>
    <col min="519" max="519" width="13" style="77" customWidth="1"/>
    <col min="520" max="520" width="17.44140625" style="77" customWidth="1"/>
    <col min="521" max="521" width="11" style="77" customWidth="1"/>
    <col min="522" max="522" width="9.88671875" style="77" customWidth="1"/>
    <col min="523" max="523" width="11.109375" style="77" customWidth="1"/>
    <col min="524" max="524" width="9.44140625" style="77" customWidth="1"/>
    <col min="525" max="525" width="9.5546875" style="77" customWidth="1"/>
    <col min="526" max="526" width="10.77734375" style="77" customWidth="1"/>
    <col min="527" max="527" width="6.5546875" style="77" customWidth="1"/>
    <col min="528" max="528" width="7.5546875" style="77" customWidth="1"/>
    <col min="529" max="529" width="10.109375" style="77" customWidth="1"/>
    <col min="530" max="530" width="9.44140625" style="77" customWidth="1"/>
    <col min="531" max="531" width="11" style="77" customWidth="1"/>
    <col min="532" max="532" width="14" style="77" customWidth="1"/>
    <col min="533" max="533" width="9.88671875" style="77" customWidth="1"/>
    <col min="534" max="537" width="8.88671875" style="77"/>
    <col min="538" max="538" width="15" style="77" customWidth="1"/>
    <col min="539" max="539" width="6.44140625" style="77" customWidth="1"/>
    <col min="540" max="540" width="5.6640625" style="77" customWidth="1"/>
    <col min="541" max="541" width="9.109375" style="77" customWidth="1"/>
    <col min="542" max="544" width="8.88671875" style="77"/>
    <col min="545" max="545" width="11.6640625" style="77" customWidth="1"/>
    <col min="546" max="769" width="8.88671875" style="77"/>
    <col min="770" max="770" width="9.21875" style="77" customWidth="1"/>
    <col min="771" max="771" width="44.6640625" style="77" customWidth="1"/>
    <col min="772" max="772" width="11.109375" style="77" customWidth="1"/>
    <col min="773" max="773" width="13.109375" style="77" customWidth="1"/>
    <col min="774" max="774" width="13.88671875" style="77" customWidth="1"/>
    <col min="775" max="775" width="13" style="77" customWidth="1"/>
    <col min="776" max="776" width="17.44140625" style="77" customWidth="1"/>
    <col min="777" max="777" width="11" style="77" customWidth="1"/>
    <col min="778" max="778" width="9.88671875" style="77" customWidth="1"/>
    <col min="779" max="779" width="11.109375" style="77" customWidth="1"/>
    <col min="780" max="780" width="9.44140625" style="77" customWidth="1"/>
    <col min="781" max="781" width="9.5546875" style="77" customWidth="1"/>
    <col min="782" max="782" width="10.77734375" style="77" customWidth="1"/>
    <col min="783" max="783" width="6.5546875" style="77" customWidth="1"/>
    <col min="784" max="784" width="7.5546875" style="77" customWidth="1"/>
    <col min="785" max="785" width="10.109375" style="77" customWidth="1"/>
    <col min="786" max="786" width="9.44140625" style="77" customWidth="1"/>
    <col min="787" max="787" width="11" style="77" customWidth="1"/>
    <col min="788" max="788" width="14" style="77" customWidth="1"/>
    <col min="789" max="789" width="9.88671875" style="77" customWidth="1"/>
    <col min="790" max="793" width="8.88671875" style="77"/>
    <col min="794" max="794" width="15" style="77" customWidth="1"/>
    <col min="795" max="795" width="6.44140625" style="77" customWidth="1"/>
    <col min="796" max="796" width="5.6640625" style="77" customWidth="1"/>
    <col min="797" max="797" width="9.109375" style="77" customWidth="1"/>
    <col min="798" max="800" width="8.88671875" style="77"/>
    <col min="801" max="801" width="11.6640625" style="77" customWidth="1"/>
    <col min="802" max="1025" width="8.88671875" style="77"/>
    <col min="1026" max="1026" width="9.21875" style="77" customWidth="1"/>
    <col min="1027" max="1027" width="44.6640625" style="77" customWidth="1"/>
    <col min="1028" max="1028" width="11.109375" style="77" customWidth="1"/>
    <col min="1029" max="1029" width="13.109375" style="77" customWidth="1"/>
    <col min="1030" max="1030" width="13.88671875" style="77" customWidth="1"/>
    <col min="1031" max="1031" width="13" style="77" customWidth="1"/>
    <col min="1032" max="1032" width="17.44140625" style="77" customWidth="1"/>
    <col min="1033" max="1033" width="11" style="77" customWidth="1"/>
    <col min="1034" max="1034" width="9.88671875" style="77" customWidth="1"/>
    <col min="1035" max="1035" width="11.109375" style="77" customWidth="1"/>
    <col min="1036" max="1036" width="9.44140625" style="77" customWidth="1"/>
    <col min="1037" max="1037" width="9.5546875" style="77" customWidth="1"/>
    <col min="1038" max="1038" width="10.77734375" style="77" customWidth="1"/>
    <col min="1039" max="1039" width="6.5546875" style="77" customWidth="1"/>
    <col min="1040" max="1040" width="7.5546875" style="77" customWidth="1"/>
    <col min="1041" max="1041" width="10.109375" style="77" customWidth="1"/>
    <col min="1042" max="1042" width="9.44140625" style="77" customWidth="1"/>
    <col min="1043" max="1043" width="11" style="77" customWidth="1"/>
    <col min="1044" max="1044" width="14" style="77" customWidth="1"/>
    <col min="1045" max="1045" width="9.88671875" style="77" customWidth="1"/>
    <col min="1046" max="1049" width="8.88671875" style="77"/>
    <col min="1050" max="1050" width="15" style="77" customWidth="1"/>
    <col min="1051" max="1051" width="6.44140625" style="77" customWidth="1"/>
    <col min="1052" max="1052" width="5.6640625" style="77" customWidth="1"/>
    <col min="1053" max="1053" width="9.109375" style="77" customWidth="1"/>
    <col min="1054" max="1056" width="8.88671875" style="77"/>
    <col min="1057" max="1057" width="11.6640625" style="77" customWidth="1"/>
    <col min="1058" max="1281" width="8.88671875" style="77"/>
    <col min="1282" max="1282" width="9.21875" style="77" customWidth="1"/>
    <col min="1283" max="1283" width="44.6640625" style="77" customWidth="1"/>
    <col min="1284" max="1284" width="11.109375" style="77" customWidth="1"/>
    <col min="1285" max="1285" width="13.109375" style="77" customWidth="1"/>
    <col min="1286" max="1286" width="13.88671875" style="77" customWidth="1"/>
    <col min="1287" max="1287" width="13" style="77" customWidth="1"/>
    <col min="1288" max="1288" width="17.44140625" style="77" customWidth="1"/>
    <col min="1289" max="1289" width="11" style="77" customWidth="1"/>
    <col min="1290" max="1290" width="9.88671875" style="77" customWidth="1"/>
    <col min="1291" max="1291" width="11.109375" style="77" customWidth="1"/>
    <col min="1292" max="1292" width="9.44140625" style="77" customWidth="1"/>
    <col min="1293" max="1293" width="9.5546875" style="77" customWidth="1"/>
    <col min="1294" max="1294" width="10.77734375" style="77" customWidth="1"/>
    <col min="1295" max="1295" width="6.5546875" style="77" customWidth="1"/>
    <col min="1296" max="1296" width="7.5546875" style="77" customWidth="1"/>
    <col min="1297" max="1297" width="10.109375" style="77" customWidth="1"/>
    <col min="1298" max="1298" width="9.44140625" style="77" customWidth="1"/>
    <col min="1299" max="1299" width="11" style="77" customWidth="1"/>
    <col min="1300" max="1300" width="14" style="77" customWidth="1"/>
    <col min="1301" max="1301" width="9.88671875" style="77" customWidth="1"/>
    <col min="1302" max="1305" width="8.88671875" style="77"/>
    <col min="1306" max="1306" width="15" style="77" customWidth="1"/>
    <col min="1307" max="1307" width="6.44140625" style="77" customWidth="1"/>
    <col min="1308" max="1308" width="5.6640625" style="77" customWidth="1"/>
    <col min="1309" max="1309" width="9.109375" style="77" customWidth="1"/>
    <col min="1310" max="1312" width="8.88671875" style="77"/>
    <col min="1313" max="1313" width="11.6640625" style="77" customWidth="1"/>
    <col min="1314" max="1537" width="8.88671875" style="77"/>
    <col min="1538" max="1538" width="9.21875" style="77" customWidth="1"/>
    <col min="1539" max="1539" width="44.6640625" style="77" customWidth="1"/>
    <col min="1540" max="1540" width="11.109375" style="77" customWidth="1"/>
    <col min="1541" max="1541" width="13.109375" style="77" customWidth="1"/>
    <col min="1542" max="1542" width="13.88671875" style="77" customWidth="1"/>
    <col min="1543" max="1543" width="13" style="77" customWidth="1"/>
    <col min="1544" max="1544" width="17.44140625" style="77" customWidth="1"/>
    <col min="1545" max="1545" width="11" style="77" customWidth="1"/>
    <col min="1546" max="1546" width="9.88671875" style="77" customWidth="1"/>
    <col min="1547" max="1547" width="11.109375" style="77" customWidth="1"/>
    <col min="1548" max="1548" width="9.44140625" style="77" customWidth="1"/>
    <col min="1549" max="1549" width="9.5546875" style="77" customWidth="1"/>
    <col min="1550" max="1550" width="10.77734375" style="77" customWidth="1"/>
    <col min="1551" max="1551" width="6.5546875" style="77" customWidth="1"/>
    <col min="1552" max="1552" width="7.5546875" style="77" customWidth="1"/>
    <col min="1553" max="1553" width="10.109375" style="77" customWidth="1"/>
    <col min="1554" max="1554" width="9.44140625" style="77" customWidth="1"/>
    <col min="1555" max="1555" width="11" style="77" customWidth="1"/>
    <col min="1556" max="1556" width="14" style="77" customWidth="1"/>
    <col min="1557" max="1557" width="9.88671875" style="77" customWidth="1"/>
    <col min="1558" max="1561" width="8.88671875" style="77"/>
    <col min="1562" max="1562" width="15" style="77" customWidth="1"/>
    <col min="1563" max="1563" width="6.44140625" style="77" customWidth="1"/>
    <col min="1564" max="1564" width="5.6640625" style="77" customWidth="1"/>
    <col min="1565" max="1565" width="9.109375" style="77" customWidth="1"/>
    <col min="1566" max="1568" width="8.88671875" style="77"/>
    <col min="1569" max="1569" width="11.6640625" style="77" customWidth="1"/>
    <col min="1570" max="1793" width="8.88671875" style="77"/>
    <col min="1794" max="1794" width="9.21875" style="77" customWidth="1"/>
    <col min="1795" max="1795" width="44.6640625" style="77" customWidth="1"/>
    <col min="1796" max="1796" width="11.109375" style="77" customWidth="1"/>
    <col min="1797" max="1797" width="13.109375" style="77" customWidth="1"/>
    <col min="1798" max="1798" width="13.88671875" style="77" customWidth="1"/>
    <col min="1799" max="1799" width="13" style="77" customWidth="1"/>
    <col min="1800" max="1800" width="17.44140625" style="77" customWidth="1"/>
    <col min="1801" max="1801" width="11" style="77" customWidth="1"/>
    <col min="1802" max="1802" width="9.88671875" style="77" customWidth="1"/>
    <col min="1803" max="1803" width="11.109375" style="77" customWidth="1"/>
    <col min="1804" max="1804" width="9.44140625" style="77" customWidth="1"/>
    <col min="1805" max="1805" width="9.5546875" style="77" customWidth="1"/>
    <col min="1806" max="1806" width="10.77734375" style="77" customWidth="1"/>
    <col min="1807" max="1807" width="6.5546875" style="77" customWidth="1"/>
    <col min="1808" max="1808" width="7.5546875" style="77" customWidth="1"/>
    <col min="1809" max="1809" width="10.109375" style="77" customWidth="1"/>
    <col min="1810" max="1810" width="9.44140625" style="77" customWidth="1"/>
    <col min="1811" max="1811" width="11" style="77" customWidth="1"/>
    <col min="1812" max="1812" width="14" style="77" customWidth="1"/>
    <col min="1813" max="1813" width="9.88671875" style="77" customWidth="1"/>
    <col min="1814" max="1817" width="8.88671875" style="77"/>
    <col min="1818" max="1818" width="15" style="77" customWidth="1"/>
    <col min="1819" max="1819" width="6.44140625" style="77" customWidth="1"/>
    <col min="1820" max="1820" width="5.6640625" style="77" customWidth="1"/>
    <col min="1821" max="1821" width="9.109375" style="77" customWidth="1"/>
    <col min="1822" max="1824" width="8.88671875" style="77"/>
    <col min="1825" max="1825" width="11.6640625" style="77" customWidth="1"/>
    <col min="1826" max="2049" width="8.88671875" style="77"/>
    <col min="2050" max="2050" width="9.21875" style="77" customWidth="1"/>
    <col min="2051" max="2051" width="44.6640625" style="77" customWidth="1"/>
    <col min="2052" max="2052" width="11.109375" style="77" customWidth="1"/>
    <col min="2053" max="2053" width="13.109375" style="77" customWidth="1"/>
    <col min="2054" max="2054" width="13.88671875" style="77" customWidth="1"/>
    <col min="2055" max="2055" width="13" style="77" customWidth="1"/>
    <col min="2056" max="2056" width="17.44140625" style="77" customWidth="1"/>
    <col min="2057" max="2057" width="11" style="77" customWidth="1"/>
    <col min="2058" max="2058" width="9.88671875" style="77" customWidth="1"/>
    <col min="2059" max="2059" width="11.109375" style="77" customWidth="1"/>
    <col min="2060" max="2060" width="9.44140625" style="77" customWidth="1"/>
    <col min="2061" max="2061" width="9.5546875" style="77" customWidth="1"/>
    <col min="2062" max="2062" width="10.77734375" style="77" customWidth="1"/>
    <col min="2063" max="2063" width="6.5546875" style="77" customWidth="1"/>
    <col min="2064" max="2064" width="7.5546875" style="77" customWidth="1"/>
    <col min="2065" max="2065" width="10.109375" style="77" customWidth="1"/>
    <col min="2066" max="2066" width="9.44140625" style="77" customWidth="1"/>
    <col min="2067" max="2067" width="11" style="77" customWidth="1"/>
    <col min="2068" max="2068" width="14" style="77" customWidth="1"/>
    <col min="2069" max="2069" width="9.88671875" style="77" customWidth="1"/>
    <col min="2070" max="2073" width="8.88671875" style="77"/>
    <col min="2074" max="2074" width="15" style="77" customWidth="1"/>
    <col min="2075" max="2075" width="6.44140625" style="77" customWidth="1"/>
    <col min="2076" max="2076" width="5.6640625" style="77" customWidth="1"/>
    <col min="2077" max="2077" width="9.109375" style="77" customWidth="1"/>
    <col min="2078" max="2080" width="8.88671875" style="77"/>
    <col min="2081" max="2081" width="11.6640625" style="77" customWidth="1"/>
    <col min="2082" max="2305" width="8.88671875" style="77"/>
    <col min="2306" max="2306" width="9.21875" style="77" customWidth="1"/>
    <col min="2307" max="2307" width="44.6640625" style="77" customWidth="1"/>
    <col min="2308" max="2308" width="11.109375" style="77" customWidth="1"/>
    <col min="2309" max="2309" width="13.109375" style="77" customWidth="1"/>
    <col min="2310" max="2310" width="13.88671875" style="77" customWidth="1"/>
    <col min="2311" max="2311" width="13" style="77" customWidth="1"/>
    <col min="2312" max="2312" width="17.44140625" style="77" customWidth="1"/>
    <col min="2313" max="2313" width="11" style="77" customWidth="1"/>
    <col min="2314" max="2314" width="9.88671875" style="77" customWidth="1"/>
    <col min="2315" max="2315" width="11.109375" style="77" customWidth="1"/>
    <col min="2316" max="2316" width="9.44140625" style="77" customWidth="1"/>
    <col min="2317" max="2317" width="9.5546875" style="77" customWidth="1"/>
    <col min="2318" max="2318" width="10.77734375" style="77" customWidth="1"/>
    <col min="2319" max="2319" width="6.5546875" style="77" customWidth="1"/>
    <col min="2320" max="2320" width="7.5546875" style="77" customWidth="1"/>
    <col min="2321" max="2321" width="10.109375" style="77" customWidth="1"/>
    <col min="2322" max="2322" width="9.44140625" style="77" customWidth="1"/>
    <col min="2323" max="2323" width="11" style="77" customWidth="1"/>
    <col min="2324" max="2324" width="14" style="77" customWidth="1"/>
    <col min="2325" max="2325" width="9.88671875" style="77" customWidth="1"/>
    <col min="2326" max="2329" width="8.88671875" style="77"/>
    <col min="2330" max="2330" width="15" style="77" customWidth="1"/>
    <col min="2331" max="2331" width="6.44140625" style="77" customWidth="1"/>
    <col min="2332" max="2332" width="5.6640625" style="77" customWidth="1"/>
    <col min="2333" max="2333" width="9.109375" style="77" customWidth="1"/>
    <col min="2334" max="2336" width="8.88671875" style="77"/>
    <col min="2337" max="2337" width="11.6640625" style="77" customWidth="1"/>
    <col min="2338" max="2561" width="8.88671875" style="77"/>
    <col min="2562" max="2562" width="9.21875" style="77" customWidth="1"/>
    <col min="2563" max="2563" width="44.6640625" style="77" customWidth="1"/>
    <col min="2564" max="2564" width="11.109375" style="77" customWidth="1"/>
    <col min="2565" max="2565" width="13.109375" style="77" customWidth="1"/>
    <col min="2566" max="2566" width="13.88671875" style="77" customWidth="1"/>
    <col min="2567" max="2567" width="13" style="77" customWidth="1"/>
    <col min="2568" max="2568" width="17.44140625" style="77" customWidth="1"/>
    <col min="2569" max="2569" width="11" style="77" customWidth="1"/>
    <col min="2570" max="2570" width="9.88671875" style="77" customWidth="1"/>
    <col min="2571" max="2571" width="11.109375" style="77" customWidth="1"/>
    <col min="2572" max="2572" width="9.44140625" style="77" customWidth="1"/>
    <col min="2573" max="2573" width="9.5546875" style="77" customWidth="1"/>
    <col min="2574" max="2574" width="10.77734375" style="77" customWidth="1"/>
    <col min="2575" max="2575" width="6.5546875" style="77" customWidth="1"/>
    <col min="2576" max="2576" width="7.5546875" style="77" customWidth="1"/>
    <col min="2577" max="2577" width="10.109375" style="77" customWidth="1"/>
    <col min="2578" max="2578" width="9.44140625" style="77" customWidth="1"/>
    <col min="2579" max="2579" width="11" style="77" customWidth="1"/>
    <col min="2580" max="2580" width="14" style="77" customWidth="1"/>
    <col min="2581" max="2581" width="9.88671875" style="77" customWidth="1"/>
    <col min="2582" max="2585" width="8.88671875" style="77"/>
    <col min="2586" max="2586" width="15" style="77" customWidth="1"/>
    <col min="2587" max="2587" width="6.44140625" style="77" customWidth="1"/>
    <col min="2588" max="2588" width="5.6640625" style="77" customWidth="1"/>
    <col min="2589" max="2589" width="9.109375" style="77" customWidth="1"/>
    <col min="2590" max="2592" width="8.88671875" style="77"/>
    <col min="2593" max="2593" width="11.6640625" style="77" customWidth="1"/>
    <col min="2594" max="2817" width="8.88671875" style="77"/>
    <col min="2818" max="2818" width="9.21875" style="77" customWidth="1"/>
    <col min="2819" max="2819" width="44.6640625" style="77" customWidth="1"/>
    <col min="2820" max="2820" width="11.109375" style="77" customWidth="1"/>
    <col min="2821" max="2821" width="13.109375" style="77" customWidth="1"/>
    <col min="2822" max="2822" width="13.88671875" style="77" customWidth="1"/>
    <col min="2823" max="2823" width="13" style="77" customWidth="1"/>
    <col min="2824" max="2824" width="17.44140625" style="77" customWidth="1"/>
    <col min="2825" max="2825" width="11" style="77" customWidth="1"/>
    <col min="2826" max="2826" width="9.88671875" style="77" customWidth="1"/>
    <col min="2827" max="2827" width="11.109375" style="77" customWidth="1"/>
    <col min="2828" max="2828" width="9.44140625" style="77" customWidth="1"/>
    <col min="2829" max="2829" width="9.5546875" style="77" customWidth="1"/>
    <col min="2830" max="2830" width="10.77734375" style="77" customWidth="1"/>
    <col min="2831" max="2831" width="6.5546875" style="77" customWidth="1"/>
    <col min="2832" max="2832" width="7.5546875" style="77" customWidth="1"/>
    <col min="2833" max="2833" width="10.109375" style="77" customWidth="1"/>
    <col min="2834" max="2834" width="9.44140625" style="77" customWidth="1"/>
    <col min="2835" max="2835" width="11" style="77" customWidth="1"/>
    <col min="2836" max="2836" width="14" style="77" customWidth="1"/>
    <col min="2837" max="2837" width="9.88671875" style="77" customWidth="1"/>
    <col min="2838" max="2841" width="8.88671875" style="77"/>
    <col min="2842" max="2842" width="15" style="77" customWidth="1"/>
    <col min="2843" max="2843" width="6.44140625" style="77" customWidth="1"/>
    <col min="2844" max="2844" width="5.6640625" style="77" customWidth="1"/>
    <col min="2845" max="2845" width="9.109375" style="77" customWidth="1"/>
    <col min="2846" max="2848" width="8.88671875" style="77"/>
    <col min="2849" max="2849" width="11.6640625" style="77" customWidth="1"/>
    <col min="2850" max="3073" width="8.88671875" style="77"/>
    <col min="3074" max="3074" width="9.21875" style="77" customWidth="1"/>
    <col min="3075" max="3075" width="44.6640625" style="77" customWidth="1"/>
    <col min="3076" max="3076" width="11.109375" style="77" customWidth="1"/>
    <col min="3077" max="3077" width="13.109375" style="77" customWidth="1"/>
    <col min="3078" max="3078" width="13.88671875" style="77" customWidth="1"/>
    <col min="3079" max="3079" width="13" style="77" customWidth="1"/>
    <col min="3080" max="3080" width="17.44140625" style="77" customWidth="1"/>
    <col min="3081" max="3081" width="11" style="77" customWidth="1"/>
    <col min="3082" max="3082" width="9.88671875" style="77" customWidth="1"/>
    <col min="3083" max="3083" width="11.109375" style="77" customWidth="1"/>
    <col min="3084" max="3084" width="9.44140625" style="77" customWidth="1"/>
    <col min="3085" max="3085" width="9.5546875" style="77" customWidth="1"/>
    <col min="3086" max="3086" width="10.77734375" style="77" customWidth="1"/>
    <col min="3087" max="3087" width="6.5546875" style="77" customWidth="1"/>
    <col min="3088" max="3088" width="7.5546875" style="77" customWidth="1"/>
    <col min="3089" max="3089" width="10.109375" style="77" customWidth="1"/>
    <col min="3090" max="3090" width="9.44140625" style="77" customWidth="1"/>
    <col min="3091" max="3091" width="11" style="77" customWidth="1"/>
    <col min="3092" max="3092" width="14" style="77" customWidth="1"/>
    <col min="3093" max="3093" width="9.88671875" style="77" customWidth="1"/>
    <col min="3094" max="3097" width="8.88671875" style="77"/>
    <col min="3098" max="3098" width="15" style="77" customWidth="1"/>
    <col min="3099" max="3099" width="6.44140625" style="77" customWidth="1"/>
    <col min="3100" max="3100" width="5.6640625" style="77" customWidth="1"/>
    <col min="3101" max="3101" width="9.109375" style="77" customWidth="1"/>
    <col min="3102" max="3104" width="8.88671875" style="77"/>
    <col min="3105" max="3105" width="11.6640625" style="77" customWidth="1"/>
    <col min="3106" max="3329" width="8.88671875" style="77"/>
    <col min="3330" max="3330" width="9.21875" style="77" customWidth="1"/>
    <col min="3331" max="3331" width="44.6640625" style="77" customWidth="1"/>
    <col min="3332" max="3332" width="11.109375" style="77" customWidth="1"/>
    <col min="3333" max="3333" width="13.109375" style="77" customWidth="1"/>
    <col min="3334" max="3334" width="13.88671875" style="77" customWidth="1"/>
    <col min="3335" max="3335" width="13" style="77" customWidth="1"/>
    <col min="3336" max="3336" width="17.44140625" style="77" customWidth="1"/>
    <col min="3337" max="3337" width="11" style="77" customWidth="1"/>
    <col min="3338" max="3338" width="9.88671875" style="77" customWidth="1"/>
    <col min="3339" max="3339" width="11.109375" style="77" customWidth="1"/>
    <col min="3340" max="3340" width="9.44140625" style="77" customWidth="1"/>
    <col min="3341" max="3341" width="9.5546875" style="77" customWidth="1"/>
    <col min="3342" max="3342" width="10.77734375" style="77" customWidth="1"/>
    <col min="3343" max="3343" width="6.5546875" style="77" customWidth="1"/>
    <col min="3344" max="3344" width="7.5546875" style="77" customWidth="1"/>
    <col min="3345" max="3345" width="10.109375" style="77" customWidth="1"/>
    <col min="3346" max="3346" width="9.44140625" style="77" customWidth="1"/>
    <col min="3347" max="3347" width="11" style="77" customWidth="1"/>
    <col min="3348" max="3348" width="14" style="77" customWidth="1"/>
    <col min="3349" max="3349" width="9.88671875" style="77" customWidth="1"/>
    <col min="3350" max="3353" width="8.88671875" style="77"/>
    <col min="3354" max="3354" width="15" style="77" customWidth="1"/>
    <col min="3355" max="3355" width="6.44140625" style="77" customWidth="1"/>
    <col min="3356" max="3356" width="5.6640625" style="77" customWidth="1"/>
    <col min="3357" max="3357" width="9.109375" style="77" customWidth="1"/>
    <col min="3358" max="3360" width="8.88671875" style="77"/>
    <col min="3361" max="3361" width="11.6640625" style="77" customWidth="1"/>
    <col min="3362" max="3585" width="8.88671875" style="77"/>
    <col min="3586" max="3586" width="9.21875" style="77" customWidth="1"/>
    <col min="3587" max="3587" width="44.6640625" style="77" customWidth="1"/>
    <col min="3588" max="3588" width="11.109375" style="77" customWidth="1"/>
    <col min="3589" max="3589" width="13.109375" style="77" customWidth="1"/>
    <col min="3590" max="3590" width="13.88671875" style="77" customWidth="1"/>
    <col min="3591" max="3591" width="13" style="77" customWidth="1"/>
    <col min="3592" max="3592" width="17.44140625" style="77" customWidth="1"/>
    <col min="3593" max="3593" width="11" style="77" customWidth="1"/>
    <col min="3594" max="3594" width="9.88671875" style="77" customWidth="1"/>
    <col min="3595" max="3595" width="11.109375" style="77" customWidth="1"/>
    <col min="3596" max="3596" width="9.44140625" style="77" customWidth="1"/>
    <col min="3597" max="3597" width="9.5546875" style="77" customWidth="1"/>
    <col min="3598" max="3598" width="10.77734375" style="77" customWidth="1"/>
    <col min="3599" max="3599" width="6.5546875" style="77" customWidth="1"/>
    <col min="3600" max="3600" width="7.5546875" style="77" customWidth="1"/>
    <col min="3601" max="3601" width="10.109375" style="77" customWidth="1"/>
    <col min="3602" max="3602" width="9.44140625" style="77" customWidth="1"/>
    <col min="3603" max="3603" width="11" style="77" customWidth="1"/>
    <col min="3604" max="3604" width="14" style="77" customWidth="1"/>
    <col min="3605" max="3605" width="9.88671875" style="77" customWidth="1"/>
    <col min="3606" max="3609" width="8.88671875" style="77"/>
    <col min="3610" max="3610" width="15" style="77" customWidth="1"/>
    <col min="3611" max="3611" width="6.44140625" style="77" customWidth="1"/>
    <col min="3612" max="3612" width="5.6640625" style="77" customWidth="1"/>
    <col min="3613" max="3613" width="9.109375" style="77" customWidth="1"/>
    <col min="3614" max="3616" width="8.88671875" style="77"/>
    <col min="3617" max="3617" width="11.6640625" style="77" customWidth="1"/>
    <col min="3618" max="3841" width="8.88671875" style="77"/>
    <col min="3842" max="3842" width="9.21875" style="77" customWidth="1"/>
    <col min="3843" max="3843" width="44.6640625" style="77" customWidth="1"/>
    <col min="3844" max="3844" width="11.109375" style="77" customWidth="1"/>
    <col min="3845" max="3845" width="13.109375" style="77" customWidth="1"/>
    <col min="3846" max="3846" width="13.88671875" style="77" customWidth="1"/>
    <col min="3847" max="3847" width="13" style="77" customWidth="1"/>
    <col min="3848" max="3848" width="17.44140625" style="77" customWidth="1"/>
    <col min="3849" max="3849" width="11" style="77" customWidth="1"/>
    <col min="3850" max="3850" width="9.88671875" style="77" customWidth="1"/>
    <col min="3851" max="3851" width="11.109375" style="77" customWidth="1"/>
    <col min="3852" max="3852" width="9.44140625" style="77" customWidth="1"/>
    <col min="3853" max="3853" width="9.5546875" style="77" customWidth="1"/>
    <col min="3854" max="3854" width="10.77734375" style="77" customWidth="1"/>
    <col min="3855" max="3855" width="6.5546875" style="77" customWidth="1"/>
    <col min="3856" max="3856" width="7.5546875" style="77" customWidth="1"/>
    <col min="3857" max="3857" width="10.109375" style="77" customWidth="1"/>
    <col min="3858" max="3858" width="9.44140625" style="77" customWidth="1"/>
    <col min="3859" max="3859" width="11" style="77" customWidth="1"/>
    <col min="3860" max="3860" width="14" style="77" customWidth="1"/>
    <col min="3861" max="3861" width="9.88671875" style="77" customWidth="1"/>
    <col min="3862" max="3865" width="8.88671875" style="77"/>
    <col min="3866" max="3866" width="15" style="77" customWidth="1"/>
    <col min="3867" max="3867" width="6.44140625" style="77" customWidth="1"/>
    <col min="3868" max="3868" width="5.6640625" style="77" customWidth="1"/>
    <col min="3869" max="3869" width="9.109375" style="77" customWidth="1"/>
    <col min="3870" max="3872" width="8.88671875" style="77"/>
    <col min="3873" max="3873" width="11.6640625" style="77" customWidth="1"/>
    <col min="3874" max="4097" width="8.88671875" style="77"/>
    <col min="4098" max="4098" width="9.21875" style="77" customWidth="1"/>
    <col min="4099" max="4099" width="44.6640625" style="77" customWidth="1"/>
    <col min="4100" max="4100" width="11.109375" style="77" customWidth="1"/>
    <col min="4101" max="4101" width="13.109375" style="77" customWidth="1"/>
    <col min="4102" max="4102" width="13.88671875" style="77" customWidth="1"/>
    <col min="4103" max="4103" width="13" style="77" customWidth="1"/>
    <col min="4104" max="4104" width="17.44140625" style="77" customWidth="1"/>
    <col min="4105" max="4105" width="11" style="77" customWidth="1"/>
    <col min="4106" max="4106" width="9.88671875" style="77" customWidth="1"/>
    <col min="4107" max="4107" width="11.109375" style="77" customWidth="1"/>
    <col min="4108" max="4108" width="9.44140625" style="77" customWidth="1"/>
    <col min="4109" max="4109" width="9.5546875" style="77" customWidth="1"/>
    <col min="4110" max="4110" width="10.77734375" style="77" customWidth="1"/>
    <col min="4111" max="4111" width="6.5546875" style="77" customWidth="1"/>
    <col min="4112" max="4112" width="7.5546875" style="77" customWidth="1"/>
    <col min="4113" max="4113" width="10.109375" style="77" customWidth="1"/>
    <col min="4114" max="4114" width="9.44140625" style="77" customWidth="1"/>
    <col min="4115" max="4115" width="11" style="77" customWidth="1"/>
    <col min="4116" max="4116" width="14" style="77" customWidth="1"/>
    <col min="4117" max="4117" width="9.88671875" style="77" customWidth="1"/>
    <col min="4118" max="4121" width="8.88671875" style="77"/>
    <col min="4122" max="4122" width="15" style="77" customWidth="1"/>
    <col min="4123" max="4123" width="6.44140625" style="77" customWidth="1"/>
    <col min="4124" max="4124" width="5.6640625" style="77" customWidth="1"/>
    <col min="4125" max="4125" width="9.109375" style="77" customWidth="1"/>
    <col min="4126" max="4128" width="8.88671875" style="77"/>
    <col min="4129" max="4129" width="11.6640625" style="77" customWidth="1"/>
    <col min="4130" max="4353" width="8.88671875" style="77"/>
    <col min="4354" max="4354" width="9.21875" style="77" customWidth="1"/>
    <col min="4355" max="4355" width="44.6640625" style="77" customWidth="1"/>
    <col min="4356" max="4356" width="11.109375" style="77" customWidth="1"/>
    <col min="4357" max="4357" width="13.109375" style="77" customWidth="1"/>
    <col min="4358" max="4358" width="13.88671875" style="77" customWidth="1"/>
    <col min="4359" max="4359" width="13" style="77" customWidth="1"/>
    <col min="4360" max="4360" width="17.44140625" style="77" customWidth="1"/>
    <col min="4361" max="4361" width="11" style="77" customWidth="1"/>
    <col min="4362" max="4362" width="9.88671875" style="77" customWidth="1"/>
    <col min="4363" max="4363" width="11.109375" style="77" customWidth="1"/>
    <col min="4364" max="4364" width="9.44140625" style="77" customWidth="1"/>
    <col min="4365" max="4365" width="9.5546875" style="77" customWidth="1"/>
    <col min="4366" max="4366" width="10.77734375" style="77" customWidth="1"/>
    <col min="4367" max="4367" width="6.5546875" style="77" customWidth="1"/>
    <col min="4368" max="4368" width="7.5546875" style="77" customWidth="1"/>
    <col min="4369" max="4369" width="10.109375" style="77" customWidth="1"/>
    <col min="4370" max="4370" width="9.44140625" style="77" customWidth="1"/>
    <col min="4371" max="4371" width="11" style="77" customWidth="1"/>
    <col min="4372" max="4372" width="14" style="77" customWidth="1"/>
    <col min="4373" max="4373" width="9.88671875" style="77" customWidth="1"/>
    <col min="4374" max="4377" width="8.88671875" style="77"/>
    <col min="4378" max="4378" width="15" style="77" customWidth="1"/>
    <col min="4379" max="4379" width="6.44140625" style="77" customWidth="1"/>
    <col min="4380" max="4380" width="5.6640625" style="77" customWidth="1"/>
    <col min="4381" max="4381" width="9.109375" style="77" customWidth="1"/>
    <col min="4382" max="4384" width="8.88671875" style="77"/>
    <col min="4385" max="4385" width="11.6640625" style="77" customWidth="1"/>
    <col min="4386" max="4609" width="8.88671875" style="77"/>
    <col min="4610" max="4610" width="9.21875" style="77" customWidth="1"/>
    <col min="4611" max="4611" width="44.6640625" style="77" customWidth="1"/>
    <col min="4612" max="4612" width="11.109375" style="77" customWidth="1"/>
    <col min="4613" max="4613" width="13.109375" style="77" customWidth="1"/>
    <col min="4614" max="4614" width="13.88671875" style="77" customWidth="1"/>
    <col min="4615" max="4615" width="13" style="77" customWidth="1"/>
    <col min="4616" max="4616" width="17.44140625" style="77" customWidth="1"/>
    <col min="4617" max="4617" width="11" style="77" customWidth="1"/>
    <col min="4618" max="4618" width="9.88671875" style="77" customWidth="1"/>
    <col min="4619" max="4619" width="11.109375" style="77" customWidth="1"/>
    <col min="4620" max="4620" width="9.44140625" style="77" customWidth="1"/>
    <col min="4621" max="4621" width="9.5546875" style="77" customWidth="1"/>
    <col min="4622" max="4622" width="10.77734375" style="77" customWidth="1"/>
    <col min="4623" max="4623" width="6.5546875" style="77" customWidth="1"/>
    <col min="4624" max="4624" width="7.5546875" style="77" customWidth="1"/>
    <col min="4625" max="4625" width="10.109375" style="77" customWidth="1"/>
    <col min="4626" max="4626" width="9.44140625" style="77" customWidth="1"/>
    <col min="4627" max="4627" width="11" style="77" customWidth="1"/>
    <col min="4628" max="4628" width="14" style="77" customWidth="1"/>
    <col min="4629" max="4629" width="9.88671875" style="77" customWidth="1"/>
    <col min="4630" max="4633" width="8.88671875" style="77"/>
    <col min="4634" max="4634" width="15" style="77" customWidth="1"/>
    <col min="4635" max="4635" width="6.44140625" style="77" customWidth="1"/>
    <col min="4636" max="4636" width="5.6640625" style="77" customWidth="1"/>
    <col min="4637" max="4637" width="9.109375" style="77" customWidth="1"/>
    <col min="4638" max="4640" width="8.88671875" style="77"/>
    <col min="4641" max="4641" width="11.6640625" style="77" customWidth="1"/>
    <col min="4642" max="4865" width="8.88671875" style="77"/>
    <col min="4866" max="4866" width="9.21875" style="77" customWidth="1"/>
    <col min="4867" max="4867" width="44.6640625" style="77" customWidth="1"/>
    <col min="4868" max="4868" width="11.109375" style="77" customWidth="1"/>
    <col min="4869" max="4869" width="13.109375" style="77" customWidth="1"/>
    <col min="4870" max="4870" width="13.88671875" style="77" customWidth="1"/>
    <col min="4871" max="4871" width="13" style="77" customWidth="1"/>
    <col min="4872" max="4872" width="17.44140625" style="77" customWidth="1"/>
    <col min="4873" max="4873" width="11" style="77" customWidth="1"/>
    <col min="4874" max="4874" width="9.88671875" style="77" customWidth="1"/>
    <col min="4875" max="4875" width="11.109375" style="77" customWidth="1"/>
    <col min="4876" max="4876" width="9.44140625" style="77" customWidth="1"/>
    <col min="4877" max="4877" width="9.5546875" style="77" customWidth="1"/>
    <col min="4878" max="4878" width="10.77734375" style="77" customWidth="1"/>
    <col min="4879" max="4879" width="6.5546875" style="77" customWidth="1"/>
    <col min="4880" max="4880" width="7.5546875" style="77" customWidth="1"/>
    <col min="4881" max="4881" width="10.109375" style="77" customWidth="1"/>
    <col min="4882" max="4882" width="9.44140625" style="77" customWidth="1"/>
    <col min="4883" max="4883" width="11" style="77" customWidth="1"/>
    <col min="4884" max="4884" width="14" style="77" customWidth="1"/>
    <col min="4885" max="4885" width="9.88671875" style="77" customWidth="1"/>
    <col min="4886" max="4889" width="8.88671875" style="77"/>
    <col min="4890" max="4890" width="15" style="77" customWidth="1"/>
    <col min="4891" max="4891" width="6.44140625" style="77" customWidth="1"/>
    <col min="4892" max="4892" width="5.6640625" style="77" customWidth="1"/>
    <col min="4893" max="4893" width="9.109375" style="77" customWidth="1"/>
    <col min="4894" max="4896" width="8.88671875" style="77"/>
    <col min="4897" max="4897" width="11.6640625" style="77" customWidth="1"/>
    <col min="4898" max="5121" width="8.88671875" style="77"/>
    <col min="5122" max="5122" width="9.21875" style="77" customWidth="1"/>
    <col min="5123" max="5123" width="44.6640625" style="77" customWidth="1"/>
    <col min="5124" max="5124" width="11.109375" style="77" customWidth="1"/>
    <col min="5125" max="5125" width="13.109375" style="77" customWidth="1"/>
    <col min="5126" max="5126" width="13.88671875" style="77" customWidth="1"/>
    <col min="5127" max="5127" width="13" style="77" customWidth="1"/>
    <col min="5128" max="5128" width="17.44140625" style="77" customWidth="1"/>
    <col min="5129" max="5129" width="11" style="77" customWidth="1"/>
    <col min="5130" max="5130" width="9.88671875" style="77" customWidth="1"/>
    <col min="5131" max="5131" width="11.109375" style="77" customWidth="1"/>
    <col min="5132" max="5132" width="9.44140625" style="77" customWidth="1"/>
    <col min="5133" max="5133" width="9.5546875" style="77" customWidth="1"/>
    <col min="5134" max="5134" width="10.77734375" style="77" customWidth="1"/>
    <col min="5135" max="5135" width="6.5546875" style="77" customWidth="1"/>
    <col min="5136" max="5136" width="7.5546875" style="77" customWidth="1"/>
    <col min="5137" max="5137" width="10.109375" style="77" customWidth="1"/>
    <col min="5138" max="5138" width="9.44140625" style="77" customWidth="1"/>
    <col min="5139" max="5139" width="11" style="77" customWidth="1"/>
    <col min="5140" max="5140" width="14" style="77" customWidth="1"/>
    <col min="5141" max="5141" width="9.88671875" style="77" customWidth="1"/>
    <col min="5142" max="5145" width="8.88671875" style="77"/>
    <col min="5146" max="5146" width="15" style="77" customWidth="1"/>
    <col min="5147" max="5147" width="6.44140625" style="77" customWidth="1"/>
    <col min="5148" max="5148" width="5.6640625" style="77" customWidth="1"/>
    <col min="5149" max="5149" width="9.109375" style="77" customWidth="1"/>
    <col min="5150" max="5152" width="8.88671875" style="77"/>
    <col min="5153" max="5153" width="11.6640625" style="77" customWidth="1"/>
    <col min="5154" max="5377" width="8.88671875" style="77"/>
    <col min="5378" max="5378" width="9.21875" style="77" customWidth="1"/>
    <col min="5379" max="5379" width="44.6640625" style="77" customWidth="1"/>
    <col min="5380" max="5380" width="11.109375" style="77" customWidth="1"/>
    <col min="5381" max="5381" width="13.109375" style="77" customWidth="1"/>
    <col min="5382" max="5382" width="13.88671875" style="77" customWidth="1"/>
    <col min="5383" max="5383" width="13" style="77" customWidth="1"/>
    <col min="5384" max="5384" width="17.44140625" style="77" customWidth="1"/>
    <col min="5385" max="5385" width="11" style="77" customWidth="1"/>
    <col min="5386" max="5386" width="9.88671875" style="77" customWidth="1"/>
    <col min="5387" max="5387" width="11.109375" style="77" customWidth="1"/>
    <col min="5388" max="5388" width="9.44140625" style="77" customWidth="1"/>
    <col min="5389" max="5389" width="9.5546875" style="77" customWidth="1"/>
    <col min="5390" max="5390" width="10.77734375" style="77" customWidth="1"/>
    <col min="5391" max="5391" width="6.5546875" style="77" customWidth="1"/>
    <col min="5392" max="5392" width="7.5546875" style="77" customWidth="1"/>
    <col min="5393" max="5393" width="10.109375" style="77" customWidth="1"/>
    <col min="5394" max="5394" width="9.44140625" style="77" customWidth="1"/>
    <col min="5395" max="5395" width="11" style="77" customWidth="1"/>
    <col min="5396" max="5396" width="14" style="77" customWidth="1"/>
    <col min="5397" max="5397" width="9.88671875" style="77" customWidth="1"/>
    <col min="5398" max="5401" width="8.88671875" style="77"/>
    <col min="5402" max="5402" width="15" style="77" customWidth="1"/>
    <col min="5403" max="5403" width="6.44140625" style="77" customWidth="1"/>
    <col min="5404" max="5404" width="5.6640625" style="77" customWidth="1"/>
    <col min="5405" max="5405" width="9.109375" style="77" customWidth="1"/>
    <col min="5406" max="5408" width="8.88671875" style="77"/>
    <col min="5409" max="5409" width="11.6640625" style="77" customWidth="1"/>
    <col min="5410" max="5633" width="8.88671875" style="77"/>
    <col min="5634" max="5634" width="9.21875" style="77" customWidth="1"/>
    <col min="5635" max="5635" width="44.6640625" style="77" customWidth="1"/>
    <col min="5636" max="5636" width="11.109375" style="77" customWidth="1"/>
    <col min="5637" max="5637" width="13.109375" style="77" customWidth="1"/>
    <col min="5638" max="5638" width="13.88671875" style="77" customWidth="1"/>
    <col min="5639" max="5639" width="13" style="77" customWidth="1"/>
    <col min="5640" max="5640" width="17.44140625" style="77" customWidth="1"/>
    <col min="5641" max="5641" width="11" style="77" customWidth="1"/>
    <col min="5642" max="5642" width="9.88671875" style="77" customWidth="1"/>
    <col min="5643" max="5643" width="11.109375" style="77" customWidth="1"/>
    <col min="5644" max="5644" width="9.44140625" style="77" customWidth="1"/>
    <col min="5645" max="5645" width="9.5546875" style="77" customWidth="1"/>
    <col min="5646" max="5646" width="10.77734375" style="77" customWidth="1"/>
    <col min="5647" max="5647" width="6.5546875" style="77" customWidth="1"/>
    <col min="5648" max="5648" width="7.5546875" style="77" customWidth="1"/>
    <col min="5649" max="5649" width="10.109375" style="77" customWidth="1"/>
    <col min="5650" max="5650" width="9.44140625" style="77" customWidth="1"/>
    <col min="5651" max="5651" width="11" style="77" customWidth="1"/>
    <col min="5652" max="5652" width="14" style="77" customWidth="1"/>
    <col min="5653" max="5653" width="9.88671875" style="77" customWidth="1"/>
    <col min="5654" max="5657" width="8.88671875" style="77"/>
    <col min="5658" max="5658" width="15" style="77" customWidth="1"/>
    <col min="5659" max="5659" width="6.44140625" style="77" customWidth="1"/>
    <col min="5660" max="5660" width="5.6640625" style="77" customWidth="1"/>
    <col min="5661" max="5661" width="9.109375" style="77" customWidth="1"/>
    <col min="5662" max="5664" width="8.88671875" style="77"/>
    <col min="5665" max="5665" width="11.6640625" style="77" customWidth="1"/>
    <col min="5666" max="5889" width="8.88671875" style="77"/>
    <col min="5890" max="5890" width="9.21875" style="77" customWidth="1"/>
    <col min="5891" max="5891" width="44.6640625" style="77" customWidth="1"/>
    <col min="5892" max="5892" width="11.109375" style="77" customWidth="1"/>
    <col min="5893" max="5893" width="13.109375" style="77" customWidth="1"/>
    <col min="5894" max="5894" width="13.88671875" style="77" customWidth="1"/>
    <col min="5895" max="5895" width="13" style="77" customWidth="1"/>
    <col min="5896" max="5896" width="17.44140625" style="77" customWidth="1"/>
    <col min="5897" max="5897" width="11" style="77" customWidth="1"/>
    <col min="5898" max="5898" width="9.88671875" style="77" customWidth="1"/>
    <col min="5899" max="5899" width="11.109375" style="77" customWidth="1"/>
    <col min="5900" max="5900" width="9.44140625" style="77" customWidth="1"/>
    <col min="5901" max="5901" width="9.5546875" style="77" customWidth="1"/>
    <col min="5902" max="5902" width="10.77734375" style="77" customWidth="1"/>
    <col min="5903" max="5903" width="6.5546875" style="77" customWidth="1"/>
    <col min="5904" max="5904" width="7.5546875" style="77" customWidth="1"/>
    <col min="5905" max="5905" width="10.109375" style="77" customWidth="1"/>
    <col min="5906" max="5906" width="9.44140625" style="77" customWidth="1"/>
    <col min="5907" max="5907" width="11" style="77" customWidth="1"/>
    <col min="5908" max="5908" width="14" style="77" customWidth="1"/>
    <col min="5909" max="5909" width="9.88671875" style="77" customWidth="1"/>
    <col min="5910" max="5913" width="8.88671875" style="77"/>
    <col min="5914" max="5914" width="15" style="77" customWidth="1"/>
    <col min="5915" max="5915" width="6.44140625" style="77" customWidth="1"/>
    <col min="5916" max="5916" width="5.6640625" style="77" customWidth="1"/>
    <col min="5917" max="5917" width="9.109375" style="77" customWidth="1"/>
    <col min="5918" max="5920" width="8.88671875" style="77"/>
    <col min="5921" max="5921" width="11.6640625" style="77" customWidth="1"/>
    <col min="5922" max="6145" width="8.88671875" style="77"/>
    <col min="6146" max="6146" width="9.21875" style="77" customWidth="1"/>
    <col min="6147" max="6147" width="44.6640625" style="77" customWidth="1"/>
    <col min="6148" max="6148" width="11.109375" style="77" customWidth="1"/>
    <col min="6149" max="6149" width="13.109375" style="77" customWidth="1"/>
    <col min="6150" max="6150" width="13.88671875" style="77" customWidth="1"/>
    <col min="6151" max="6151" width="13" style="77" customWidth="1"/>
    <col min="6152" max="6152" width="17.44140625" style="77" customWidth="1"/>
    <col min="6153" max="6153" width="11" style="77" customWidth="1"/>
    <col min="6154" max="6154" width="9.88671875" style="77" customWidth="1"/>
    <col min="6155" max="6155" width="11.109375" style="77" customWidth="1"/>
    <col min="6156" max="6156" width="9.44140625" style="77" customWidth="1"/>
    <col min="6157" max="6157" width="9.5546875" style="77" customWidth="1"/>
    <col min="6158" max="6158" width="10.77734375" style="77" customWidth="1"/>
    <col min="6159" max="6159" width="6.5546875" style="77" customWidth="1"/>
    <col min="6160" max="6160" width="7.5546875" style="77" customWidth="1"/>
    <col min="6161" max="6161" width="10.109375" style="77" customWidth="1"/>
    <col min="6162" max="6162" width="9.44140625" style="77" customWidth="1"/>
    <col min="6163" max="6163" width="11" style="77" customWidth="1"/>
    <col min="6164" max="6164" width="14" style="77" customWidth="1"/>
    <col min="6165" max="6165" width="9.88671875" style="77" customWidth="1"/>
    <col min="6166" max="6169" width="8.88671875" style="77"/>
    <col min="6170" max="6170" width="15" style="77" customWidth="1"/>
    <col min="6171" max="6171" width="6.44140625" style="77" customWidth="1"/>
    <col min="6172" max="6172" width="5.6640625" style="77" customWidth="1"/>
    <col min="6173" max="6173" width="9.109375" style="77" customWidth="1"/>
    <col min="6174" max="6176" width="8.88671875" style="77"/>
    <col min="6177" max="6177" width="11.6640625" style="77" customWidth="1"/>
    <col min="6178" max="6401" width="8.88671875" style="77"/>
    <col min="6402" max="6402" width="9.21875" style="77" customWidth="1"/>
    <col min="6403" max="6403" width="44.6640625" style="77" customWidth="1"/>
    <col min="6404" max="6404" width="11.109375" style="77" customWidth="1"/>
    <col min="6405" max="6405" width="13.109375" style="77" customWidth="1"/>
    <col min="6406" max="6406" width="13.88671875" style="77" customWidth="1"/>
    <col min="6407" max="6407" width="13" style="77" customWidth="1"/>
    <col min="6408" max="6408" width="17.44140625" style="77" customWidth="1"/>
    <col min="6409" max="6409" width="11" style="77" customWidth="1"/>
    <col min="6410" max="6410" width="9.88671875" style="77" customWidth="1"/>
    <col min="6411" max="6411" width="11.109375" style="77" customWidth="1"/>
    <col min="6412" max="6412" width="9.44140625" style="77" customWidth="1"/>
    <col min="6413" max="6413" width="9.5546875" style="77" customWidth="1"/>
    <col min="6414" max="6414" width="10.77734375" style="77" customWidth="1"/>
    <col min="6415" max="6415" width="6.5546875" style="77" customWidth="1"/>
    <col min="6416" max="6416" width="7.5546875" style="77" customWidth="1"/>
    <col min="6417" max="6417" width="10.109375" style="77" customWidth="1"/>
    <col min="6418" max="6418" width="9.44140625" style="77" customWidth="1"/>
    <col min="6419" max="6419" width="11" style="77" customWidth="1"/>
    <col min="6420" max="6420" width="14" style="77" customWidth="1"/>
    <col min="6421" max="6421" width="9.88671875" style="77" customWidth="1"/>
    <col min="6422" max="6425" width="8.88671875" style="77"/>
    <col min="6426" max="6426" width="15" style="77" customWidth="1"/>
    <col min="6427" max="6427" width="6.44140625" style="77" customWidth="1"/>
    <col min="6428" max="6428" width="5.6640625" style="77" customWidth="1"/>
    <col min="6429" max="6429" width="9.109375" style="77" customWidth="1"/>
    <col min="6430" max="6432" width="8.88671875" style="77"/>
    <col min="6433" max="6433" width="11.6640625" style="77" customWidth="1"/>
    <col min="6434" max="6657" width="8.88671875" style="77"/>
    <col min="6658" max="6658" width="9.21875" style="77" customWidth="1"/>
    <col min="6659" max="6659" width="44.6640625" style="77" customWidth="1"/>
    <col min="6660" max="6660" width="11.109375" style="77" customWidth="1"/>
    <col min="6661" max="6661" width="13.109375" style="77" customWidth="1"/>
    <col min="6662" max="6662" width="13.88671875" style="77" customWidth="1"/>
    <col min="6663" max="6663" width="13" style="77" customWidth="1"/>
    <col min="6664" max="6664" width="17.44140625" style="77" customWidth="1"/>
    <col min="6665" max="6665" width="11" style="77" customWidth="1"/>
    <col min="6666" max="6666" width="9.88671875" style="77" customWidth="1"/>
    <col min="6667" max="6667" width="11.109375" style="77" customWidth="1"/>
    <col min="6668" max="6668" width="9.44140625" style="77" customWidth="1"/>
    <col min="6669" max="6669" width="9.5546875" style="77" customWidth="1"/>
    <col min="6670" max="6670" width="10.77734375" style="77" customWidth="1"/>
    <col min="6671" max="6671" width="6.5546875" style="77" customWidth="1"/>
    <col min="6672" max="6672" width="7.5546875" style="77" customWidth="1"/>
    <col min="6673" max="6673" width="10.109375" style="77" customWidth="1"/>
    <col min="6674" max="6674" width="9.44140625" style="77" customWidth="1"/>
    <col min="6675" max="6675" width="11" style="77" customWidth="1"/>
    <col min="6676" max="6676" width="14" style="77" customWidth="1"/>
    <col min="6677" max="6677" width="9.88671875" style="77" customWidth="1"/>
    <col min="6678" max="6681" width="8.88671875" style="77"/>
    <col min="6682" max="6682" width="15" style="77" customWidth="1"/>
    <col min="6683" max="6683" width="6.44140625" style="77" customWidth="1"/>
    <col min="6684" max="6684" width="5.6640625" style="77" customWidth="1"/>
    <col min="6685" max="6685" width="9.109375" style="77" customWidth="1"/>
    <col min="6686" max="6688" width="8.88671875" style="77"/>
    <col min="6689" max="6689" width="11.6640625" style="77" customWidth="1"/>
    <col min="6690" max="6913" width="8.88671875" style="77"/>
    <col min="6914" max="6914" width="9.21875" style="77" customWidth="1"/>
    <col min="6915" max="6915" width="44.6640625" style="77" customWidth="1"/>
    <col min="6916" max="6916" width="11.109375" style="77" customWidth="1"/>
    <col min="6917" max="6917" width="13.109375" style="77" customWidth="1"/>
    <col min="6918" max="6918" width="13.88671875" style="77" customWidth="1"/>
    <col min="6919" max="6919" width="13" style="77" customWidth="1"/>
    <col min="6920" max="6920" width="17.44140625" style="77" customWidth="1"/>
    <col min="6921" max="6921" width="11" style="77" customWidth="1"/>
    <col min="6922" max="6922" width="9.88671875" style="77" customWidth="1"/>
    <col min="6923" max="6923" width="11.109375" style="77" customWidth="1"/>
    <col min="6924" max="6924" width="9.44140625" style="77" customWidth="1"/>
    <col min="6925" max="6925" width="9.5546875" style="77" customWidth="1"/>
    <col min="6926" max="6926" width="10.77734375" style="77" customWidth="1"/>
    <col min="6927" max="6927" width="6.5546875" style="77" customWidth="1"/>
    <col min="6928" max="6928" width="7.5546875" style="77" customWidth="1"/>
    <col min="6929" max="6929" width="10.109375" style="77" customWidth="1"/>
    <col min="6930" max="6930" width="9.44140625" style="77" customWidth="1"/>
    <col min="6931" max="6931" width="11" style="77" customWidth="1"/>
    <col min="6932" max="6932" width="14" style="77" customWidth="1"/>
    <col min="6933" max="6933" width="9.88671875" style="77" customWidth="1"/>
    <col min="6934" max="6937" width="8.88671875" style="77"/>
    <col min="6938" max="6938" width="15" style="77" customWidth="1"/>
    <col min="6939" max="6939" width="6.44140625" style="77" customWidth="1"/>
    <col min="6940" max="6940" width="5.6640625" style="77" customWidth="1"/>
    <col min="6941" max="6941" width="9.109375" style="77" customWidth="1"/>
    <col min="6942" max="6944" width="8.88671875" style="77"/>
    <col min="6945" max="6945" width="11.6640625" style="77" customWidth="1"/>
    <col min="6946" max="7169" width="8.88671875" style="77"/>
    <col min="7170" max="7170" width="9.21875" style="77" customWidth="1"/>
    <col min="7171" max="7171" width="44.6640625" style="77" customWidth="1"/>
    <col min="7172" max="7172" width="11.109375" style="77" customWidth="1"/>
    <col min="7173" max="7173" width="13.109375" style="77" customWidth="1"/>
    <col min="7174" max="7174" width="13.88671875" style="77" customWidth="1"/>
    <col min="7175" max="7175" width="13" style="77" customWidth="1"/>
    <col min="7176" max="7176" width="17.44140625" style="77" customWidth="1"/>
    <col min="7177" max="7177" width="11" style="77" customWidth="1"/>
    <col min="7178" max="7178" width="9.88671875" style="77" customWidth="1"/>
    <col min="7179" max="7179" width="11.109375" style="77" customWidth="1"/>
    <col min="7180" max="7180" width="9.44140625" style="77" customWidth="1"/>
    <col min="7181" max="7181" width="9.5546875" style="77" customWidth="1"/>
    <col min="7182" max="7182" width="10.77734375" style="77" customWidth="1"/>
    <col min="7183" max="7183" width="6.5546875" style="77" customWidth="1"/>
    <col min="7184" max="7184" width="7.5546875" style="77" customWidth="1"/>
    <col min="7185" max="7185" width="10.109375" style="77" customWidth="1"/>
    <col min="7186" max="7186" width="9.44140625" style="77" customWidth="1"/>
    <col min="7187" max="7187" width="11" style="77" customWidth="1"/>
    <col min="7188" max="7188" width="14" style="77" customWidth="1"/>
    <col min="7189" max="7189" width="9.88671875" style="77" customWidth="1"/>
    <col min="7190" max="7193" width="8.88671875" style="77"/>
    <col min="7194" max="7194" width="15" style="77" customWidth="1"/>
    <col min="7195" max="7195" width="6.44140625" style="77" customWidth="1"/>
    <col min="7196" max="7196" width="5.6640625" style="77" customWidth="1"/>
    <col min="7197" max="7197" width="9.109375" style="77" customWidth="1"/>
    <col min="7198" max="7200" width="8.88671875" style="77"/>
    <col min="7201" max="7201" width="11.6640625" style="77" customWidth="1"/>
    <col min="7202" max="7425" width="8.88671875" style="77"/>
    <col min="7426" max="7426" width="9.21875" style="77" customWidth="1"/>
    <col min="7427" max="7427" width="44.6640625" style="77" customWidth="1"/>
    <col min="7428" max="7428" width="11.109375" style="77" customWidth="1"/>
    <col min="7429" max="7429" width="13.109375" style="77" customWidth="1"/>
    <col min="7430" max="7430" width="13.88671875" style="77" customWidth="1"/>
    <col min="7431" max="7431" width="13" style="77" customWidth="1"/>
    <col min="7432" max="7432" width="17.44140625" style="77" customWidth="1"/>
    <col min="7433" max="7433" width="11" style="77" customWidth="1"/>
    <col min="7434" max="7434" width="9.88671875" style="77" customWidth="1"/>
    <col min="7435" max="7435" width="11.109375" style="77" customWidth="1"/>
    <col min="7436" max="7436" width="9.44140625" style="77" customWidth="1"/>
    <col min="7437" max="7437" width="9.5546875" style="77" customWidth="1"/>
    <col min="7438" max="7438" width="10.77734375" style="77" customWidth="1"/>
    <col min="7439" max="7439" width="6.5546875" style="77" customWidth="1"/>
    <col min="7440" max="7440" width="7.5546875" style="77" customWidth="1"/>
    <col min="7441" max="7441" width="10.109375" style="77" customWidth="1"/>
    <col min="7442" max="7442" width="9.44140625" style="77" customWidth="1"/>
    <col min="7443" max="7443" width="11" style="77" customWidth="1"/>
    <col min="7444" max="7444" width="14" style="77" customWidth="1"/>
    <col min="7445" max="7445" width="9.88671875" style="77" customWidth="1"/>
    <col min="7446" max="7449" width="8.88671875" style="77"/>
    <col min="7450" max="7450" width="15" style="77" customWidth="1"/>
    <col min="7451" max="7451" width="6.44140625" style="77" customWidth="1"/>
    <col min="7452" max="7452" width="5.6640625" style="77" customWidth="1"/>
    <col min="7453" max="7453" width="9.109375" style="77" customWidth="1"/>
    <col min="7454" max="7456" width="8.88671875" style="77"/>
    <col min="7457" max="7457" width="11.6640625" style="77" customWidth="1"/>
    <col min="7458" max="7681" width="8.88671875" style="77"/>
    <col min="7682" max="7682" width="9.21875" style="77" customWidth="1"/>
    <col min="7683" max="7683" width="44.6640625" style="77" customWidth="1"/>
    <col min="7684" max="7684" width="11.109375" style="77" customWidth="1"/>
    <col min="7685" max="7685" width="13.109375" style="77" customWidth="1"/>
    <col min="7686" max="7686" width="13.88671875" style="77" customWidth="1"/>
    <col min="7687" max="7687" width="13" style="77" customWidth="1"/>
    <col min="7688" max="7688" width="17.44140625" style="77" customWidth="1"/>
    <col min="7689" max="7689" width="11" style="77" customWidth="1"/>
    <col min="7690" max="7690" width="9.88671875" style="77" customWidth="1"/>
    <col min="7691" max="7691" width="11.109375" style="77" customWidth="1"/>
    <col min="7692" max="7692" width="9.44140625" style="77" customWidth="1"/>
    <col min="7693" max="7693" width="9.5546875" style="77" customWidth="1"/>
    <col min="7694" max="7694" width="10.77734375" style="77" customWidth="1"/>
    <col min="7695" max="7695" width="6.5546875" style="77" customWidth="1"/>
    <col min="7696" max="7696" width="7.5546875" style="77" customWidth="1"/>
    <col min="7697" max="7697" width="10.109375" style="77" customWidth="1"/>
    <col min="7698" max="7698" width="9.44140625" style="77" customWidth="1"/>
    <col min="7699" max="7699" width="11" style="77" customWidth="1"/>
    <col min="7700" max="7700" width="14" style="77" customWidth="1"/>
    <col min="7701" max="7701" width="9.88671875" style="77" customWidth="1"/>
    <col min="7702" max="7705" width="8.88671875" style="77"/>
    <col min="7706" max="7706" width="15" style="77" customWidth="1"/>
    <col min="7707" max="7707" width="6.44140625" style="77" customWidth="1"/>
    <col min="7708" max="7708" width="5.6640625" style="77" customWidth="1"/>
    <col min="7709" max="7709" width="9.109375" style="77" customWidth="1"/>
    <col min="7710" max="7712" width="8.88671875" style="77"/>
    <col min="7713" max="7713" width="11.6640625" style="77" customWidth="1"/>
    <col min="7714" max="7937" width="8.88671875" style="77"/>
    <col min="7938" max="7938" width="9.21875" style="77" customWidth="1"/>
    <col min="7939" max="7939" width="44.6640625" style="77" customWidth="1"/>
    <col min="7940" max="7940" width="11.109375" style="77" customWidth="1"/>
    <col min="7941" max="7941" width="13.109375" style="77" customWidth="1"/>
    <col min="7942" max="7942" width="13.88671875" style="77" customWidth="1"/>
    <col min="7943" max="7943" width="13" style="77" customWidth="1"/>
    <col min="7944" max="7944" width="17.44140625" style="77" customWidth="1"/>
    <col min="7945" max="7945" width="11" style="77" customWidth="1"/>
    <col min="7946" max="7946" width="9.88671875" style="77" customWidth="1"/>
    <col min="7947" max="7947" width="11.109375" style="77" customWidth="1"/>
    <col min="7948" max="7948" width="9.44140625" style="77" customWidth="1"/>
    <col min="7949" max="7949" width="9.5546875" style="77" customWidth="1"/>
    <col min="7950" max="7950" width="10.77734375" style="77" customWidth="1"/>
    <col min="7951" max="7951" width="6.5546875" style="77" customWidth="1"/>
    <col min="7952" max="7952" width="7.5546875" style="77" customWidth="1"/>
    <col min="7953" max="7953" width="10.109375" style="77" customWidth="1"/>
    <col min="7954" max="7954" width="9.44140625" style="77" customWidth="1"/>
    <col min="7955" max="7955" width="11" style="77" customWidth="1"/>
    <col min="7956" max="7956" width="14" style="77" customWidth="1"/>
    <col min="7957" max="7957" width="9.88671875" style="77" customWidth="1"/>
    <col min="7958" max="7961" width="8.88671875" style="77"/>
    <col min="7962" max="7962" width="15" style="77" customWidth="1"/>
    <col min="7963" max="7963" width="6.44140625" style="77" customWidth="1"/>
    <col min="7964" max="7964" width="5.6640625" style="77" customWidth="1"/>
    <col min="7965" max="7965" width="9.109375" style="77" customWidth="1"/>
    <col min="7966" max="7968" width="8.88671875" style="77"/>
    <col min="7969" max="7969" width="11.6640625" style="77" customWidth="1"/>
    <col min="7970" max="8193" width="8.88671875" style="77"/>
    <col min="8194" max="8194" width="9.21875" style="77" customWidth="1"/>
    <col min="8195" max="8195" width="44.6640625" style="77" customWidth="1"/>
    <col min="8196" max="8196" width="11.109375" style="77" customWidth="1"/>
    <col min="8197" max="8197" width="13.109375" style="77" customWidth="1"/>
    <col min="8198" max="8198" width="13.88671875" style="77" customWidth="1"/>
    <col min="8199" max="8199" width="13" style="77" customWidth="1"/>
    <col min="8200" max="8200" width="17.44140625" style="77" customWidth="1"/>
    <col min="8201" max="8201" width="11" style="77" customWidth="1"/>
    <col min="8202" max="8202" width="9.88671875" style="77" customWidth="1"/>
    <col min="8203" max="8203" width="11.109375" style="77" customWidth="1"/>
    <col min="8204" max="8204" width="9.44140625" style="77" customWidth="1"/>
    <col min="8205" max="8205" width="9.5546875" style="77" customWidth="1"/>
    <col min="8206" max="8206" width="10.77734375" style="77" customWidth="1"/>
    <col min="8207" max="8207" width="6.5546875" style="77" customWidth="1"/>
    <col min="8208" max="8208" width="7.5546875" style="77" customWidth="1"/>
    <col min="8209" max="8209" width="10.109375" style="77" customWidth="1"/>
    <col min="8210" max="8210" width="9.44140625" style="77" customWidth="1"/>
    <col min="8211" max="8211" width="11" style="77" customWidth="1"/>
    <col min="8212" max="8212" width="14" style="77" customWidth="1"/>
    <col min="8213" max="8213" width="9.88671875" style="77" customWidth="1"/>
    <col min="8214" max="8217" width="8.88671875" style="77"/>
    <col min="8218" max="8218" width="15" style="77" customWidth="1"/>
    <col min="8219" max="8219" width="6.44140625" style="77" customWidth="1"/>
    <col min="8220" max="8220" width="5.6640625" style="77" customWidth="1"/>
    <col min="8221" max="8221" width="9.109375" style="77" customWidth="1"/>
    <col min="8222" max="8224" width="8.88671875" style="77"/>
    <col min="8225" max="8225" width="11.6640625" style="77" customWidth="1"/>
    <col min="8226" max="8449" width="8.88671875" style="77"/>
    <col min="8450" max="8450" width="9.21875" style="77" customWidth="1"/>
    <col min="8451" max="8451" width="44.6640625" style="77" customWidth="1"/>
    <col min="8452" max="8452" width="11.109375" style="77" customWidth="1"/>
    <col min="8453" max="8453" width="13.109375" style="77" customWidth="1"/>
    <col min="8454" max="8454" width="13.88671875" style="77" customWidth="1"/>
    <col min="8455" max="8455" width="13" style="77" customWidth="1"/>
    <col min="8456" max="8456" width="17.44140625" style="77" customWidth="1"/>
    <col min="8457" max="8457" width="11" style="77" customWidth="1"/>
    <col min="8458" max="8458" width="9.88671875" style="77" customWidth="1"/>
    <col min="8459" max="8459" width="11.109375" style="77" customWidth="1"/>
    <col min="8460" max="8460" width="9.44140625" style="77" customWidth="1"/>
    <col min="8461" max="8461" width="9.5546875" style="77" customWidth="1"/>
    <col min="8462" max="8462" width="10.77734375" style="77" customWidth="1"/>
    <col min="8463" max="8463" width="6.5546875" style="77" customWidth="1"/>
    <col min="8464" max="8464" width="7.5546875" style="77" customWidth="1"/>
    <col min="8465" max="8465" width="10.109375" style="77" customWidth="1"/>
    <col min="8466" max="8466" width="9.44140625" style="77" customWidth="1"/>
    <col min="8467" max="8467" width="11" style="77" customWidth="1"/>
    <col min="8468" max="8468" width="14" style="77" customWidth="1"/>
    <col min="8469" max="8469" width="9.88671875" style="77" customWidth="1"/>
    <col min="8470" max="8473" width="8.88671875" style="77"/>
    <col min="8474" max="8474" width="15" style="77" customWidth="1"/>
    <col min="8475" max="8475" width="6.44140625" style="77" customWidth="1"/>
    <col min="8476" max="8476" width="5.6640625" style="77" customWidth="1"/>
    <col min="8477" max="8477" width="9.109375" style="77" customWidth="1"/>
    <col min="8478" max="8480" width="8.88671875" style="77"/>
    <col min="8481" max="8481" width="11.6640625" style="77" customWidth="1"/>
    <col min="8482" max="8705" width="8.88671875" style="77"/>
    <col min="8706" max="8706" width="9.21875" style="77" customWidth="1"/>
    <col min="8707" max="8707" width="44.6640625" style="77" customWidth="1"/>
    <col min="8708" max="8708" width="11.109375" style="77" customWidth="1"/>
    <col min="8709" max="8709" width="13.109375" style="77" customWidth="1"/>
    <col min="8710" max="8710" width="13.88671875" style="77" customWidth="1"/>
    <col min="8711" max="8711" width="13" style="77" customWidth="1"/>
    <col min="8712" max="8712" width="17.44140625" style="77" customWidth="1"/>
    <col min="8713" max="8713" width="11" style="77" customWidth="1"/>
    <col min="8714" max="8714" width="9.88671875" style="77" customWidth="1"/>
    <col min="8715" max="8715" width="11.109375" style="77" customWidth="1"/>
    <col min="8716" max="8716" width="9.44140625" style="77" customWidth="1"/>
    <col min="8717" max="8717" width="9.5546875" style="77" customWidth="1"/>
    <col min="8718" max="8718" width="10.77734375" style="77" customWidth="1"/>
    <col min="8719" max="8719" width="6.5546875" style="77" customWidth="1"/>
    <col min="8720" max="8720" width="7.5546875" style="77" customWidth="1"/>
    <col min="8721" max="8721" width="10.109375" style="77" customWidth="1"/>
    <col min="8722" max="8722" width="9.44140625" style="77" customWidth="1"/>
    <col min="8723" max="8723" width="11" style="77" customWidth="1"/>
    <col min="8724" max="8724" width="14" style="77" customWidth="1"/>
    <col min="8725" max="8725" width="9.88671875" style="77" customWidth="1"/>
    <col min="8726" max="8729" width="8.88671875" style="77"/>
    <col min="8730" max="8730" width="15" style="77" customWidth="1"/>
    <col min="8731" max="8731" width="6.44140625" style="77" customWidth="1"/>
    <col min="8732" max="8732" width="5.6640625" style="77" customWidth="1"/>
    <col min="8733" max="8733" width="9.109375" style="77" customWidth="1"/>
    <col min="8734" max="8736" width="8.88671875" style="77"/>
    <col min="8737" max="8737" width="11.6640625" style="77" customWidth="1"/>
    <col min="8738" max="8961" width="8.88671875" style="77"/>
    <col min="8962" max="8962" width="9.21875" style="77" customWidth="1"/>
    <col min="8963" max="8963" width="44.6640625" style="77" customWidth="1"/>
    <col min="8964" max="8964" width="11.109375" style="77" customWidth="1"/>
    <col min="8965" max="8965" width="13.109375" style="77" customWidth="1"/>
    <col min="8966" max="8966" width="13.88671875" style="77" customWidth="1"/>
    <col min="8967" max="8967" width="13" style="77" customWidth="1"/>
    <col min="8968" max="8968" width="17.44140625" style="77" customWidth="1"/>
    <col min="8969" max="8969" width="11" style="77" customWidth="1"/>
    <col min="8970" max="8970" width="9.88671875" style="77" customWidth="1"/>
    <col min="8971" max="8971" width="11.109375" style="77" customWidth="1"/>
    <col min="8972" max="8972" width="9.44140625" style="77" customWidth="1"/>
    <col min="8973" max="8973" width="9.5546875" style="77" customWidth="1"/>
    <col min="8974" max="8974" width="10.77734375" style="77" customWidth="1"/>
    <col min="8975" max="8975" width="6.5546875" style="77" customWidth="1"/>
    <col min="8976" max="8976" width="7.5546875" style="77" customWidth="1"/>
    <col min="8977" max="8977" width="10.109375" style="77" customWidth="1"/>
    <col min="8978" max="8978" width="9.44140625" style="77" customWidth="1"/>
    <col min="8979" max="8979" width="11" style="77" customWidth="1"/>
    <col min="8980" max="8980" width="14" style="77" customWidth="1"/>
    <col min="8981" max="8981" width="9.88671875" style="77" customWidth="1"/>
    <col min="8982" max="8985" width="8.88671875" style="77"/>
    <col min="8986" max="8986" width="15" style="77" customWidth="1"/>
    <col min="8987" max="8987" width="6.44140625" style="77" customWidth="1"/>
    <col min="8988" max="8988" width="5.6640625" style="77" customWidth="1"/>
    <col min="8989" max="8989" width="9.109375" style="77" customWidth="1"/>
    <col min="8990" max="8992" width="8.88671875" style="77"/>
    <col min="8993" max="8993" width="11.6640625" style="77" customWidth="1"/>
    <col min="8994" max="9217" width="8.88671875" style="77"/>
    <col min="9218" max="9218" width="9.21875" style="77" customWidth="1"/>
    <col min="9219" max="9219" width="44.6640625" style="77" customWidth="1"/>
    <col min="9220" max="9220" width="11.109375" style="77" customWidth="1"/>
    <col min="9221" max="9221" width="13.109375" style="77" customWidth="1"/>
    <col min="9222" max="9222" width="13.88671875" style="77" customWidth="1"/>
    <col min="9223" max="9223" width="13" style="77" customWidth="1"/>
    <col min="9224" max="9224" width="17.44140625" style="77" customWidth="1"/>
    <col min="9225" max="9225" width="11" style="77" customWidth="1"/>
    <col min="9226" max="9226" width="9.88671875" style="77" customWidth="1"/>
    <col min="9227" max="9227" width="11.109375" style="77" customWidth="1"/>
    <col min="9228" max="9228" width="9.44140625" style="77" customWidth="1"/>
    <col min="9229" max="9229" width="9.5546875" style="77" customWidth="1"/>
    <col min="9230" max="9230" width="10.77734375" style="77" customWidth="1"/>
    <col min="9231" max="9231" width="6.5546875" style="77" customWidth="1"/>
    <col min="9232" max="9232" width="7.5546875" style="77" customWidth="1"/>
    <col min="9233" max="9233" width="10.109375" style="77" customWidth="1"/>
    <col min="9234" max="9234" width="9.44140625" style="77" customWidth="1"/>
    <col min="9235" max="9235" width="11" style="77" customWidth="1"/>
    <col min="9236" max="9236" width="14" style="77" customWidth="1"/>
    <col min="9237" max="9237" width="9.88671875" style="77" customWidth="1"/>
    <col min="9238" max="9241" width="8.88671875" style="77"/>
    <col min="9242" max="9242" width="15" style="77" customWidth="1"/>
    <col min="9243" max="9243" width="6.44140625" style="77" customWidth="1"/>
    <col min="9244" max="9244" width="5.6640625" style="77" customWidth="1"/>
    <col min="9245" max="9245" width="9.109375" style="77" customWidth="1"/>
    <col min="9246" max="9248" width="8.88671875" style="77"/>
    <col min="9249" max="9249" width="11.6640625" style="77" customWidth="1"/>
    <col min="9250" max="9473" width="8.88671875" style="77"/>
    <col min="9474" max="9474" width="9.21875" style="77" customWidth="1"/>
    <col min="9475" max="9475" width="44.6640625" style="77" customWidth="1"/>
    <col min="9476" max="9476" width="11.109375" style="77" customWidth="1"/>
    <col min="9477" max="9477" width="13.109375" style="77" customWidth="1"/>
    <col min="9478" max="9478" width="13.88671875" style="77" customWidth="1"/>
    <col min="9479" max="9479" width="13" style="77" customWidth="1"/>
    <col min="9480" max="9480" width="17.44140625" style="77" customWidth="1"/>
    <col min="9481" max="9481" width="11" style="77" customWidth="1"/>
    <col min="9482" max="9482" width="9.88671875" style="77" customWidth="1"/>
    <col min="9483" max="9483" width="11.109375" style="77" customWidth="1"/>
    <col min="9484" max="9484" width="9.44140625" style="77" customWidth="1"/>
    <col min="9485" max="9485" width="9.5546875" style="77" customWidth="1"/>
    <col min="9486" max="9486" width="10.77734375" style="77" customWidth="1"/>
    <col min="9487" max="9487" width="6.5546875" style="77" customWidth="1"/>
    <col min="9488" max="9488" width="7.5546875" style="77" customWidth="1"/>
    <col min="9489" max="9489" width="10.109375" style="77" customWidth="1"/>
    <col min="9490" max="9490" width="9.44140625" style="77" customWidth="1"/>
    <col min="9491" max="9491" width="11" style="77" customWidth="1"/>
    <col min="9492" max="9492" width="14" style="77" customWidth="1"/>
    <col min="9493" max="9493" width="9.88671875" style="77" customWidth="1"/>
    <col min="9494" max="9497" width="8.88671875" style="77"/>
    <col min="9498" max="9498" width="15" style="77" customWidth="1"/>
    <col min="9499" max="9499" width="6.44140625" style="77" customWidth="1"/>
    <col min="9500" max="9500" width="5.6640625" style="77" customWidth="1"/>
    <col min="9501" max="9501" width="9.109375" style="77" customWidth="1"/>
    <col min="9502" max="9504" width="8.88671875" style="77"/>
    <col min="9505" max="9505" width="11.6640625" style="77" customWidth="1"/>
    <col min="9506" max="9729" width="8.88671875" style="77"/>
    <col min="9730" max="9730" width="9.21875" style="77" customWidth="1"/>
    <col min="9731" max="9731" width="44.6640625" style="77" customWidth="1"/>
    <col min="9732" max="9732" width="11.109375" style="77" customWidth="1"/>
    <col min="9733" max="9733" width="13.109375" style="77" customWidth="1"/>
    <col min="9734" max="9734" width="13.88671875" style="77" customWidth="1"/>
    <col min="9735" max="9735" width="13" style="77" customWidth="1"/>
    <col min="9736" max="9736" width="17.44140625" style="77" customWidth="1"/>
    <col min="9737" max="9737" width="11" style="77" customWidth="1"/>
    <col min="9738" max="9738" width="9.88671875" style="77" customWidth="1"/>
    <col min="9739" max="9739" width="11.109375" style="77" customWidth="1"/>
    <col min="9740" max="9740" width="9.44140625" style="77" customWidth="1"/>
    <col min="9741" max="9741" width="9.5546875" style="77" customWidth="1"/>
    <col min="9742" max="9742" width="10.77734375" style="77" customWidth="1"/>
    <col min="9743" max="9743" width="6.5546875" style="77" customWidth="1"/>
    <col min="9744" max="9744" width="7.5546875" style="77" customWidth="1"/>
    <col min="9745" max="9745" width="10.109375" style="77" customWidth="1"/>
    <col min="9746" max="9746" width="9.44140625" style="77" customWidth="1"/>
    <col min="9747" max="9747" width="11" style="77" customWidth="1"/>
    <col min="9748" max="9748" width="14" style="77" customWidth="1"/>
    <col min="9749" max="9749" width="9.88671875" style="77" customWidth="1"/>
    <col min="9750" max="9753" width="8.88671875" style="77"/>
    <col min="9754" max="9754" width="15" style="77" customWidth="1"/>
    <col min="9755" max="9755" width="6.44140625" style="77" customWidth="1"/>
    <col min="9756" max="9756" width="5.6640625" style="77" customWidth="1"/>
    <col min="9757" max="9757" width="9.109375" style="77" customWidth="1"/>
    <col min="9758" max="9760" width="8.88671875" style="77"/>
    <col min="9761" max="9761" width="11.6640625" style="77" customWidth="1"/>
    <col min="9762" max="9985" width="8.88671875" style="77"/>
    <col min="9986" max="9986" width="9.21875" style="77" customWidth="1"/>
    <col min="9987" max="9987" width="44.6640625" style="77" customWidth="1"/>
    <col min="9988" max="9988" width="11.109375" style="77" customWidth="1"/>
    <col min="9989" max="9989" width="13.109375" style="77" customWidth="1"/>
    <col min="9990" max="9990" width="13.88671875" style="77" customWidth="1"/>
    <col min="9991" max="9991" width="13" style="77" customWidth="1"/>
    <col min="9992" max="9992" width="17.44140625" style="77" customWidth="1"/>
    <col min="9993" max="9993" width="11" style="77" customWidth="1"/>
    <col min="9994" max="9994" width="9.88671875" style="77" customWidth="1"/>
    <col min="9995" max="9995" width="11.109375" style="77" customWidth="1"/>
    <col min="9996" max="9996" width="9.44140625" style="77" customWidth="1"/>
    <col min="9997" max="9997" width="9.5546875" style="77" customWidth="1"/>
    <col min="9998" max="9998" width="10.77734375" style="77" customWidth="1"/>
    <col min="9999" max="9999" width="6.5546875" style="77" customWidth="1"/>
    <col min="10000" max="10000" width="7.5546875" style="77" customWidth="1"/>
    <col min="10001" max="10001" width="10.109375" style="77" customWidth="1"/>
    <col min="10002" max="10002" width="9.44140625" style="77" customWidth="1"/>
    <col min="10003" max="10003" width="11" style="77" customWidth="1"/>
    <col min="10004" max="10004" width="14" style="77" customWidth="1"/>
    <col min="10005" max="10005" width="9.88671875" style="77" customWidth="1"/>
    <col min="10006" max="10009" width="8.88671875" style="77"/>
    <col min="10010" max="10010" width="15" style="77" customWidth="1"/>
    <col min="10011" max="10011" width="6.44140625" style="77" customWidth="1"/>
    <col min="10012" max="10012" width="5.6640625" style="77" customWidth="1"/>
    <col min="10013" max="10013" width="9.109375" style="77" customWidth="1"/>
    <col min="10014" max="10016" width="8.88671875" style="77"/>
    <col min="10017" max="10017" width="11.6640625" style="77" customWidth="1"/>
    <col min="10018" max="10241" width="8.88671875" style="77"/>
    <col min="10242" max="10242" width="9.21875" style="77" customWidth="1"/>
    <col min="10243" max="10243" width="44.6640625" style="77" customWidth="1"/>
    <col min="10244" max="10244" width="11.109375" style="77" customWidth="1"/>
    <col min="10245" max="10245" width="13.109375" style="77" customWidth="1"/>
    <col min="10246" max="10246" width="13.88671875" style="77" customWidth="1"/>
    <col min="10247" max="10247" width="13" style="77" customWidth="1"/>
    <col min="10248" max="10248" width="17.44140625" style="77" customWidth="1"/>
    <col min="10249" max="10249" width="11" style="77" customWidth="1"/>
    <col min="10250" max="10250" width="9.88671875" style="77" customWidth="1"/>
    <col min="10251" max="10251" width="11.109375" style="77" customWidth="1"/>
    <col min="10252" max="10252" width="9.44140625" style="77" customWidth="1"/>
    <col min="10253" max="10253" width="9.5546875" style="77" customWidth="1"/>
    <col min="10254" max="10254" width="10.77734375" style="77" customWidth="1"/>
    <col min="10255" max="10255" width="6.5546875" style="77" customWidth="1"/>
    <col min="10256" max="10256" width="7.5546875" style="77" customWidth="1"/>
    <col min="10257" max="10257" width="10.109375" style="77" customWidth="1"/>
    <col min="10258" max="10258" width="9.44140625" style="77" customWidth="1"/>
    <col min="10259" max="10259" width="11" style="77" customWidth="1"/>
    <col min="10260" max="10260" width="14" style="77" customWidth="1"/>
    <col min="10261" max="10261" width="9.88671875" style="77" customWidth="1"/>
    <col min="10262" max="10265" width="8.88671875" style="77"/>
    <col min="10266" max="10266" width="15" style="77" customWidth="1"/>
    <col min="10267" max="10267" width="6.44140625" style="77" customWidth="1"/>
    <col min="10268" max="10268" width="5.6640625" style="77" customWidth="1"/>
    <col min="10269" max="10269" width="9.109375" style="77" customWidth="1"/>
    <col min="10270" max="10272" width="8.88671875" style="77"/>
    <col min="10273" max="10273" width="11.6640625" style="77" customWidth="1"/>
    <col min="10274" max="10497" width="8.88671875" style="77"/>
    <col min="10498" max="10498" width="9.21875" style="77" customWidth="1"/>
    <col min="10499" max="10499" width="44.6640625" style="77" customWidth="1"/>
    <col min="10500" max="10500" width="11.109375" style="77" customWidth="1"/>
    <col min="10501" max="10501" width="13.109375" style="77" customWidth="1"/>
    <col min="10502" max="10502" width="13.88671875" style="77" customWidth="1"/>
    <col min="10503" max="10503" width="13" style="77" customWidth="1"/>
    <col min="10504" max="10504" width="17.44140625" style="77" customWidth="1"/>
    <col min="10505" max="10505" width="11" style="77" customWidth="1"/>
    <col min="10506" max="10506" width="9.88671875" style="77" customWidth="1"/>
    <col min="10507" max="10507" width="11.109375" style="77" customWidth="1"/>
    <col min="10508" max="10508" width="9.44140625" style="77" customWidth="1"/>
    <col min="10509" max="10509" width="9.5546875" style="77" customWidth="1"/>
    <col min="10510" max="10510" width="10.77734375" style="77" customWidth="1"/>
    <col min="10511" max="10511" width="6.5546875" style="77" customWidth="1"/>
    <col min="10512" max="10512" width="7.5546875" style="77" customWidth="1"/>
    <col min="10513" max="10513" width="10.109375" style="77" customWidth="1"/>
    <col min="10514" max="10514" width="9.44140625" style="77" customWidth="1"/>
    <col min="10515" max="10515" width="11" style="77" customWidth="1"/>
    <col min="10516" max="10516" width="14" style="77" customWidth="1"/>
    <col min="10517" max="10517" width="9.88671875" style="77" customWidth="1"/>
    <col min="10518" max="10521" width="8.88671875" style="77"/>
    <col min="10522" max="10522" width="15" style="77" customWidth="1"/>
    <col min="10523" max="10523" width="6.44140625" style="77" customWidth="1"/>
    <col min="10524" max="10524" width="5.6640625" style="77" customWidth="1"/>
    <col min="10525" max="10525" width="9.109375" style="77" customWidth="1"/>
    <col min="10526" max="10528" width="8.88671875" style="77"/>
    <col min="10529" max="10529" width="11.6640625" style="77" customWidth="1"/>
    <col min="10530" max="10753" width="8.88671875" style="77"/>
    <col min="10754" max="10754" width="9.21875" style="77" customWidth="1"/>
    <col min="10755" max="10755" width="44.6640625" style="77" customWidth="1"/>
    <col min="10756" max="10756" width="11.109375" style="77" customWidth="1"/>
    <col min="10757" max="10757" width="13.109375" style="77" customWidth="1"/>
    <col min="10758" max="10758" width="13.88671875" style="77" customWidth="1"/>
    <col min="10759" max="10759" width="13" style="77" customWidth="1"/>
    <col min="10760" max="10760" width="17.44140625" style="77" customWidth="1"/>
    <col min="10761" max="10761" width="11" style="77" customWidth="1"/>
    <col min="10762" max="10762" width="9.88671875" style="77" customWidth="1"/>
    <col min="10763" max="10763" width="11.109375" style="77" customWidth="1"/>
    <col min="10764" max="10764" width="9.44140625" style="77" customWidth="1"/>
    <col min="10765" max="10765" width="9.5546875" style="77" customWidth="1"/>
    <col min="10766" max="10766" width="10.77734375" style="77" customWidth="1"/>
    <col min="10767" max="10767" width="6.5546875" style="77" customWidth="1"/>
    <col min="10768" max="10768" width="7.5546875" style="77" customWidth="1"/>
    <col min="10769" max="10769" width="10.109375" style="77" customWidth="1"/>
    <col min="10770" max="10770" width="9.44140625" style="77" customWidth="1"/>
    <col min="10771" max="10771" width="11" style="77" customWidth="1"/>
    <col min="10772" max="10772" width="14" style="77" customWidth="1"/>
    <col min="10773" max="10773" width="9.88671875" style="77" customWidth="1"/>
    <col min="10774" max="10777" width="8.88671875" style="77"/>
    <col min="10778" max="10778" width="15" style="77" customWidth="1"/>
    <col min="10779" max="10779" width="6.44140625" style="77" customWidth="1"/>
    <col min="10780" max="10780" width="5.6640625" style="77" customWidth="1"/>
    <col min="10781" max="10781" width="9.109375" style="77" customWidth="1"/>
    <col min="10782" max="10784" width="8.88671875" style="77"/>
    <col min="10785" max="10785" width="11.6640625" style="77" customWidth="1"/>
    <col min="10786" max="11009" width="8.88671875" style="77"/>
    <col min="11010" max="11010" width="9.21875" style="77" customWidth="1"/>
    <col min="11011" max="11011" width="44.6640625" style="77" customWidth="1"/>
    <col min="11012" max="11012" width="11.109375" style="77" customWidth="1"/>
    <col min="11013" max="11013" width="13.109375" style="77" customWidth="1"/>
    <col min="11014" max="11014" width="13.88671875" style="77" customWidth="1"/>
    <col min="11015" max="11015" width="13" style="77" customWidth="1"/>
    <col min="11016" max="11016" width="17.44140625" style="77" customWidth="1"/>
    <col min="11017" max="11017" width="11" style="77" customWidth="1"/>
    <col min="11018" max="11018" width="9.88671875" style="77" customWidth="1"/>
    <col min="11019" max="11019" width="11.109375" style="77" customWidth="1"/>
    <col min="11020" max="11020" width="9.44140625" style="77" customWidth="1"/>
    <col min="11021" max="11021" width="9.5546875" style="77" customWidth="1"/>
    <col min="11022" max="11022" width="10.77734375" style="77" customWidth="1"/>
    <col min="11023" max="11023" width="6.5546875" style="77" customWidth="1"/>
    <col min="11024" max="11024" width="7.5546875" style="77" customWidth="1"/>
    <col min="11025" max="11025" width="10.109375" style="77" customWidth="1"/>
    <col min="11026" max="11026" width="9.44140625" style="77" customWidth="1"/>
    <col min="11027" max="11027" width="11" style="77" customWidth="1"/>
    <col min="11028" max="11028" width="14" style="77" customWidth="1"/>
    <col min="11029" max="11029" width="9.88671875" style="77" customWidth="1"/>
    <col min="11030" max="11033" width="8.88671875" style="77"/>
    <col min="11034" max="11034" width="15" style="77" customWidth="1"/>
    <col min="11035" max="11035" width="6.44140625" style="77" customWidth="1"/>
    <col min="11036" max="11036" width="5.6640625" style="77" customWidth="1"/>
    <col min="11037" max="11037" width="9.109375" style="77" customWidth="1"/>
    <col min="11038" max="11040" width="8.88671875" style="77"/>
    <col min="11041" max="11041" width="11.6640625" style="77" customWidth="1"/>
    <col min="11042" max="11265" width="8.88671875" style="77"/>
    <col min="11266" max="11266" width="9.21875" style="77" customWidth="1"/>
    <col min="11267" max="11267" width="44.6640625" style="77" customWidth="1"/>
    <col min="11268" max="11268" width="11.109375" style="77" customWidth="1"/>
    <col min="11269" max="11269" width="13.109375" style="77" customWidth="1"/>
    <col min="11270" max="11270" width="13.88671875" style="77" customWidth="1"/>
    <col min="11271" max="11271" width="13" style="77" customWidth="1"/>
    <col min="11272" max="11272" width="17.44140625" style="77" customWidth="1"/>
    <col min="11273" max="11273" width="11" style="77" customWidth="1"/>
    <col min="11274" max="11274" width="9.88671875" style="77" customWidth="1"/>
    <col min="11275" max="11275" width="11.109375" style="77" customWidth="1"/>
    <col min="11276" max="11276" width="9.44140625" style="77" customWidth="1"/>
    <col min="11277" max="11277" width="9.5546875" style="77" customWidth="1"/>
    <col min="11278" max="11278" width="10.77734375" style="77" customWidth="1"/>
    <col min="11279" max="11279" width="6.5546875" style="77" customWidth="1"/>
    <col min="11280" max="11280" width="7.5546875" style="77" customWidth="1"/>
    <col min="11281" max="11281" width="10.109375" style="77" customWidth="1"/>
    <col min="11282" max="11282" width="9.44140625" style="77" customWidth="1"/>
    <col min="11283" max="11283" width="11" style="77" customWidth="1"/>
    <col min="11284" max="11284" width="14" style="77" customWidth="1"/>
    <col min="11285" max="11285" width="9.88671875" style="77" customWidth="1"/>
    <col min="11286" max="11289" width="8.88671875" style="77"/>
    <col min="11290" max="11290" width="15" style="77" customWidth="1"/>
    <col min="11291" max="11291" width="6.44140625" style="77" customWidth="1"/>
    <col min="11292" max="11292" width="5.6640625" style="77" customWidth="1"/>
    <col min="11293" max="11293" width="9.109375" style="77" customWidth="1"/>
    <col min="11294" max="11296" width="8.88671875" style="77"/>
    <col min="11297" max="11297" width="11.6640625" style="77" customWidth="1"/>
    <col min="11298" max="11521" width="8.88671875" style="77"/>
    <col min="11522" max="11522" width="9.21875" style="77" customWidth="1"/>
    <col min="11523" max="11523" width="44.6640625" style="77" customWidth="1"/>
    <col min="11524" max="11524" width="11.109375" style="77" customWidth="1"/>
    <col min="11525" max="11525" width="13.109375" style="77" customWidth="1"/>
    <col min="11526" max="11526" width="13.88671875" style="77" customWidth="1"/>
    <col min="11527" max="11527" width="13" style="77" customWidth="1"/>
    <col min="11528" max="11528" width="17.44140625" style="77" customWidth="1"/>
    <col min="11529" max="11529" width="11" style="77" customWidth="1"/>
    <col min="11530" max="11530" width="9.88671875" style="77" customWidth="1"/>
    <col min="11531" max="11531" width="11.109375" style="77" customWidth="1"/>
    <col min="11532" max="11532" width="9.44140625" style="77" customWidth="1"/>
    <col min="11533" max="11533" width="9.5546875" style="77" customWidth="1"/>
    <col min="11534" max="11534" width="10.77734375" style="77" customWidth="1"/>
    <col min="11535" max="11535" width="6.5546875" style="77" customWidth="1"/>
    <col min="11536" max="11536" width="7.5546875" style="77" customWidth="1"/>
    <col min="11537" max="11537" width="10.109375" style="77" customWidth="1"/>
    <col min="11538" max="11538" width="9.44140625" style="77" customWidth="1"/>
    <col min="11539" max="11539" width="11" style="77" customWidth="1"/>
    <col min="11540" max="11540" width="14" style="77" customWidth="1"/>
    <col min="11541" max="11541" width="9.88671875" style="77" customWidth="1"/>
    <col min="11542" max="11545" width="8.88671875" style="77"/>
    <col min="11546" max="11546" width="15" style="77" customWidth="1"/>
    <col min="11547" max="11547" width="6.44140625" style="77" customWidth="1"/>
    <col min="11548" max="11548" width="5.6640625" style="77" customWidth="1"/>
    <col min="11549" max="11549" width="9.109375" style="77" customWidth="1"/>
    <col min="11550" max="11552" width="8.88671875" style="77"/>
    <col min="11553" max="11553" width="11.6640625" style="77" customWidth="1"/>
    <col min="11554" max="11777" width="8.88671875" style="77"/>
    <col min="11778" max="11778" width="9.21875" style="77" customWidth="1"/>
    <col min="11779" max="11779" width="44.6640625" style="77" customWidth="1"/>
    <col min="11780" max="11780" width="11.109375" style="77" customWidth="1"/>
    <col min="11781" max="11781" width="13.109375" style="77" customWidth="1"/>
    <col min="11782" max="11782" width="13.88671875" style="77" customWidth="1"/>
    <col min="11783" max="11783" width="13" style="77" customWidth="1"/>
    <col min="11784" max="11784" width="17.44140625" style="77" customWidth="1"/>
    <col min="11785" max="11785" width="11" style="77" customWidth="1"/>
    <col min="11786" max="11786" width="9.88671875" style="77" customWidth="1"/>
    <col min="11787" max="11787" width="11.109375" style="77" customWidth="1"/>
    <col min="11788" max="11788" width="9.44140625" style="77" customWidth="1"/>
    <col min="11789" max="11789" width="9.5546875" style="77" customWidth="1"/>
    <col min="11790" max="11790" width="10.77734375" style="77" customWidth="1"/>
    <col min="11791" max="11791" width="6.5546875" style="77" customWidth="1"/>
    <col min="11792" max="11792" width="7.5546875" style="77" customWidth="1"/>
    <col min="11793" max="11793" width="10.109375" style="77" customWidth="1"/>
    <col min="11794" max="11794" width="9.44140625" style="77" customWidth="1"/>
    <col min="11795" max="11795" width="11" style="77" customWidth="1"/>
    <col min="11796" max="11796" width="14" style="77" customWidth="1"/>
    <col min="11797" max="11797" width="9.88671875" style="77" customWidth="1"/>
    <col min="11798" max="11801" width="8.88671875" style="77"/>
    <col min="11802" max="11802" width="15" style="77" customWidth="1"/>
    <col min="11803" max="11803" width="6.44140625" style="77" customWidth="1"/>
    <col min="11804" max="11804" width="5.6640625" style="77" customWidth="1"/>
    <col min="11805" max="11805" width="9.109375" style="77" customWidth="1"/>
    <col min="11806" max="11808" width="8.88671875" style="77"/>
    <col min="11809" max="11809" width="11.6640625" style="77" customWidth="1"/>
    <col min="11810" max="12033" width="8.88671875" style="77"/>
    <col min="12034" max="12034" width="9.21875" style="77" customWidth="1"/>
    <col min="12035" max="12035" width="44.6640625" style="77" customWidth="1"/>
    <col min="12036" max="12036" width="11.109375" style="77" customWidth="1"/>
    <col min="12037" max="12037" width="13.109375" style="77" customWidth="1"/>
    <col min="12038" max="12038" width="13.88671875" style="77" customWidth="1"/>
    <col min="12039" max="12039" width="13" style="77" customWidth="1"/>
    <col min="12040" max="12040" width="17.44140625" style="77" customWidth="1"/>
    <col min="12041" max="12041" width="11" style="77" customWidth="1"/>
    <col min="12042" max="12042" width="9.88671875" style="77" customWidth="1"/>
    <col min="12043" max="12043" width="11.109375" style="77" customWidth="1"/>
    <col min="12044" max="12044" width="9.44140625" style="77" customWidth="1"/>
    <col min="12045" max="12045" width="9.5546875" style="77" customWidth="1"/>
    <col min="12046" max="12046" width="10.77734375" style="77" customWidth="1"/>
    <col min="12047" max="12047" width="6.5546875" style="77" customWidth="1"/>
    <col min="12048" max="12048" width="7.5546875" style="77" customWidth="1"/>
    <col min="12049" max="12049" width="10.109375" style="77" customWidth="1"/>
    <col min="12050" max="12050" width="9.44140625" style="77" customWidth="1"/>
    <col min="12051" max="12051" width="11" style="77" customWidth="1"/>
    <col min="12052" max="12052" width="14" style="77" customWidth="1"/>
    <col min="12053" max="12053" width="9.88671875" style="77" customWidth="1"/>
    <col min="12054" max="12057" width="8.88671875" style="77"/>
    <col min="12058" max="12058" width="15" style="77" customWidth="1"/>
    <col min="12059" max="12059" width="6.44140625" style="77" customWidth="1"/>
    <col min="12060" max="12060" width="5.6640625" style="77" customWidth="1"/>
    <col min="12061" max="12061" width="9.109375" style="77" customWidth="1"/>
    <col min="12062" max="12064" width="8.88671875" style="77"/>
    <col min="12065" max="12065" width="11.6640625" style="77" customWidth="1"/>
    <col min="12066" max="12289" width="8.88671875" style="77"/>
    <col min="12290" max="12290" width="9.21875" style="77" customWidth="1"/>
    <col min="12291" max="12291" width="44.6640625" style="77" customWidth="1"/>
    <col min="12292" max="12292" width="11.109375" style="77" customWidth="1"/>
    <col min="12293" max="12293" width="13.109375" style="77" customWidth="1"/>
    <col min="12294" max="12294" width="13.88671875" style="77" customWidth="1"/>
    <col min="12295" max="12295" width="13" style="77" customWidth="1"/>
    <col min="12296" max="12296" width="17.44140625" style="77" customWidth="1"/>
    <col min="12297" max="12297" width="11" style="77" customWidth="1"/>
    <col min="12298" max="12298" width="9.88671875" style="77" customWidth="1"/>
    <col min="12299" max="12299" width="11.109375" style="77" customWidth="1"/>
    <col min="12300" max="12300" width="9.44140625" style="77" customWidth="1"/>
    <col min="12301" max="12301" width="9.5546875" style="77" customWidth="1"/>
    <col min="12302" max="12302" width="10.77734375" style="77" customWidth="1"/>
    <col min="12303" max="12303" width="6.5546875" style="77" customWidth="1"/>
    <col min="12304" max="12304" width="7.5546875" style="77" customWidth="1"/>
    <col min="12305" max="12305" width="10.109375" style="77" customWidth="1"/>
    <col min="12306" max="12306" width="9.44140625" style="77" customWidth="1"/>
    <col min="12307" max="12307" width="11" style="77" customWidth="1"/>
    <col min="12308" max="12308" width="14" style="77" customWidth="1"/>
    <col min="12309" max="12309" width="9.88671875" style="77" customWidth="1"/>
    <col min="12310" max="12313" width="8.88671875" style="77"/>
    <col min="12314" max="12314" width="15" style="77" customWidth="1"/>
    <col min="12315" max="12315" width="6.44140625" style="77" customWidth="1"/>
    <col min="12316" max="12316" width="5.6640625" style="77" customWidth="1"/>
    <col min="12317" max="12317" width="9.109375" style="77" customWidth="1"/>
    <col min="12318" max="12320" width="8.88671875" style="77"/>
    <col min="12321" max="12321" width="11.6640625" style="77" customWidth="1"/>
    <col min="12322" max="12545" width="8.88671875" style="77"/>
    <col min="12546" max="12546" width="9.21875" style="77" customWidth="1"/>
    <col min="12547" max="12547" width="44.6640625" style="77" customWidth="1"/>
    <col min="12548" max="12548" width="11.109375" style="77" customWidth="1"/>
    <col min="12549" max="12549" width="13.109375" style="77" customWidth="1"/>
    <col min="12550" max="12550" width="13.88671875" style="77" customWidth="1"/>
    <col min="12551" max="12551" width="13" style="77" customWidth="1"/>
    <col min="12552" max="12552" width="17.44140625" style="77" customWidth="1"/>
    <col min="12553" max="12553" width="11" style="77" customWidth="1"/>
    <col min="12554" max="12554" width="9.88671875" style="77" customWidth="1"/>
    <col min="12555" max="12555" width="11.109375" style="77" customWidth="1"/>
    <col min="12556" max="12556" width="9.44140625" style="77" customWidth="1"/>
    <col min="12557" max="12557" width="9.5546875" style="77" customWidth="1"/>
    <col min="12558" max="12558" width="10.77734375" style="77" customWidth="1"/>
    <col min="12559" max="12559" width="6.5546875" style="77" customWidth="1"/>
    <col min="12560" max="12560" width="7.5546875" style="77" customWidth="1"/>
    <col min="12561" max="12561" width="10.109375" style="77" customWidth="1"/>
    <col min="12562" max="12562" width="9.44140625" style="77" customWidth="1"/>
    <col min="12563" max="12563" width="11" style="77" customWidth="1"/>
    <col min="12564" max="12564" width="14" style="77" customWidth="1"/>
    <col min="12565" max="12565" width="9.88671875" style="77" customWidth="1"/>
    <col min="12566" max="12569" width="8.88671875" style="77"/>
    <col min="12570" max="12570" width="15" style="77" customWidth="1"/>
    <col min="12571" max="12571" width="6.44140625" style="77" customWidth="1"/>
    <col min="12572" max="12572" width="5.6640625" style="77" customWidth="1"/>
    <col min="12573" max="12573" width="9.109375" style="77" customWidth="1"/>
    <col min="12574" max="12576" width="8.88671875" style="77"/>
    <col min="12577" max="12577" width="11.6640625" style="77" customWidth="1"/>
    <col min="12578" max="12801" width="8.88671875" style="77"/>
    <col min="12802" max="12802" width="9.21875" style="77" customWidth="1"/>
    <col min="12803" max="12803" width="44.6640625" style="77" customWidth="1"/>
    <col min="12804" max="12804" width="11.109375" style="77" customWidth="1"/>
    <col min="12805" max="12805" width="13.109375" style="77" customWidth="1"/>
    <col min="12806" max="12806" width="13.88671875" style="77" customWidth="1"/>
    <col min="12807" max="12807" width="13" style="77" customWidth="1"/>
    <col min="12808" max="12808" width="17.44140625" style="77" customWidth="1"/>
    <col min="12809" max="12809" width="11" style="77" customWidth="1"/>
    <col min="12810" max="12810" width="9.88671875" style="77" customWidth="1"/>
    <col min="12811" max="12811" width="11.109375" style="77" customWidth="1"/>
    <col min="12812" max="12812" width="9.44140625" style="77" customWidth="1"/>
    <col min="12813" max="12813" width="9.5546875" style="77" customWidth="1"/>
    <col min="12814" max="12814" width="10.77734375" style="77" customWidth="1"/>
    <col min="12815" max="12815" width="6.5546875" style="77" customWidth="1"/>
    <col min="12816" max="12816" width="7.5546875" style="77" customWidth="1"/>
    <col min="12817" max="12817" width="10.109375" style="77" customWidth="1"/>
    <col min="12818" max="12818" width="9.44140625" style="77" customWidth="1"/>
    <col min="12819" max="12819" width="11" style="77" customWidth="1"/>
    <col min="12820" max="12820" width="14" style="77" customWidth="1"/>
    <col min="12821" max="12821" width="9.88671875" style="77" customWidth="1"/>
    <col min="12822" max="12825" width="8.88671875" style="77"/>
    <col min="12826" max="12826" width="15" style="77" customWidth="1"/>
    <col min="12827" max="12827" width="6.44140625" style="77" customWidth="1"/>
    <col min="12828" max="12828" width="5.6640625" style="77" customWidth="1"/>
    <col min="12829" max="12829" width="9.109375" style="77" customWidth="1"/>
    <col min="12830" max="12832" width="8.88671875" style="77"/>
    <col min="12833" max="12833" width="11.6640625" style="77" customWidth="1"/>
    <col min="12834" max="13057" width="8.88671875" style="77"/>
    <col min="13058" max="13058" width="9.21875" style="77" customWidth="1"/>
    <col min="13059" max="13059" width="44.6640625" style="77" customWidth="1"/>
    <col min="13060" max="13060" width="11.109375" style="77" customWidth="1"/>
    <col min="13061" max="13061" width="13.109375" style="77" customWidth="1"/>
    <col min="13062" max="13062" width="13.88671875" style="77" customWidth="1"/>
    <col min="13063" max="13063" width="13" style="77" customWidth="1"/>
    <col min="13064" max="13064" width="17.44140625" style="77" customWidth="1"/>
    <col min="13065" max="13065" width="11" style="77" customWidth="1"/>
    <col min="13066" max="13066" width="9.88671875" style="77" customWidth="1"/>
    <col min="13067" max="13067" width="11.109375" style="77" customWidth="1"/>
    <col min="13068" max="13068" width="9.44140625" style="77" customWidth="1"/>
    <col min="13069" max="13069" width="9.5546875" style="77" customWidth="1"/>
    <col min="13070" max="13070" width="10.77734375" style="77" customWidth="1"/>
    <col min="13071" max="13071" width="6.5546875" style="77" customWidth="1"/>
    <col min="13072" max="13072" width="7.5546875" style="77" customWidth="1"/>
    <col min="13073" max="13073" width="10.109375" style="77" customWidth="1"/>
    <col min="13074" max="13074" width="9.44140625" style="77" customWidth="1"/>
    <col min="13075" max="13075" width="11" style="77" customWidth="1"/>
    <col min="13076" max="13076" width="14" style="77" customWidth="1"/>
    <col min="13077" max="13077" width="9.88671875" style="77" customWidth="1"/>
    <col min="13078" max="13081" width="8.88671875" style="77"/>
    <col min="13082" max="13082" width="15" style="77" customWidth="1"/>
    <col min="13083" max="13083" width="6.44140625" style="77" customWidth="1"/>
    <col min="13084" max="13084" width="5.6640625" style="77" customWidth="1"/>
    <col min="13085" max="13085" width="9.109375" style="77" customWidth="1"/>
    <col min="13086" max="13088" width="8.88671875" style="77"/>
    <col min="13089" max="13089" width="11.6640625" style="77" customWidth="1"/>
    <col min="13090" max="13313" width="8.88671875" style="77"/>
    <col min="13314" max="13314" width="9.21875" style="77" customWidth="1"/>
    <col min="13315" max="13315" width="44.6640625" style="77" customWidth="1"/>
    <col min="13316" max="13316" width="11.109375" style="77" customWidth="1"/>
    <col min="13317" max="13317" width="13.109375" style="77" customWidth="1"/>
    <col min="13318" max="13318" width="13.88671875" style="77" customWidth="1"/>
    <col min="13319" max="13319" width="13" style="77" customWidth="1"/>
    <col min="13320" max="13320" width="17.44140625" style="77" customWidth="1"/>
    <col min="13321" max="13321" width="11" style="77" customWidth="1"/>
    <col min="13322" max="13322" width="9.88671875" style="77" customWidth="1"/>
    <col min="13323" max="13323" width="11.109375" style="77" customWidth="1"/>
    <col min="13324" max="13324" width="9.44140625" style="77" customWidth="1"/>
    <col min="13325" max="13325" width="9.5546875" style="77" customWidth="1"/>
    <col min="13326" max="13326" width="10.77734375" style="77" customWidth="1"/>
    <col min="13327" max="13327" width="6.5546875" style="77" customWidth="1"/>
    <col min="13328" max="13328" width="7.5546875" style="77" customWidth="1"/>
    <col min="13329" max="13329" width="10.109375" style="77" customWidth="1"/>
    <col min="13330" max="13330" width="9.44140625" style="77" customWidth="1"/>
    <col min="13331" max="13331" width="11" style="77" customWidth="1"/>
    <col min="13332" max="13332" width="14" style="77" customWidth="1"/>
    <col min="13333" max="13333" width="9.88671875" style="77" customWidth="1"/>
    <col min="13334" max="13337" width="8.88671875" style="77"/>
    <col min="13338" max="13338" width="15" style="77" customWidth="1"/>
    <col min="13339" max="13339" width="6.44140625" style="77" customWidth="1"/>
    <col min="13340" max="13340" width="5.6640625" style="77" customWidth="1"/>
    <col min="13341" max="13341" width="9.109375" style="77" customWidth="1"/>
    <col min="13342" max="13344" width="8.88671875" style="77"/>
    <col min="13345" max="13345" width="11.6640625" style="77" customWidth="1"/>
    <col min="13346" max="13569" width="8.88671875" style="77"/>
    <col min="13570" max="13570" width="9.21875" style="77" customWidth="1"/>
    <col min="13571" max="13571" width="44.6640625" style="77" customWidth="1"/>
    <col min="13572" max="13572" width="11.109375" style="77" customWidth="1"/>
    <col min="13573" max="13573" width="13.109375" style="77" customWidth="1"/>
    <col min="13574" max="13574" width="13.88671875" style="77" customWidth="1"/>
    <col min="13575" max="13575" width="13" style="77" customWidth="1"/>
    <col min="13576" max="13576" width="17.44140625" style="77" customWidth="1"/>
    <col min="13577" max="13577" width="11" style="77" customWidth="1"/>
    <col min="13578" max="13578" width="9.88671875" style="77" customWidth="1"/>
    <col min="13579" max="13579" width="11.109375" style="77" customWidth="1"/>
    <col min="13580" max="13580" width="9.44140625" style="77" customWidth="1"/>
    <col min="13581" max="13581" width="9.5546875" style="77" customWidth="1"/>
    <col min="13582" max="13582" width="10.77734375" style="77" customWidth="1"/>
    <col min="13583" max="13583" width="6.5546875" style="77" customWidth="1"/>
    <col min="13584" max="13584" width="7.5546875" style="77" customWidth="1"/>
    <col min="13585" max="13585" width="10.109375" style="77" customWidth="1"/>
    <col min="13586" max="13586" width="9.44140625" style="77" customWidth="1"/>
    <col min="13587" max="13587" width="11" style="77" customWidth="1"/>
    <col min="13588" max="13588" width="14" style="77" customWidth="1"/>
    <col min="13589" max="13589" width="9.88671875" style="77" customWidth="1"/>
    <col min="13590" max="13593" width="8.88671875" style="77"/>
    <col min="13594" max="13594" width="15" style="77" customWidth="1"/>
    <col min="13595" max="13595" width="6.44140625" style="77" customWidth="1"/>
    <col min="13596" max="13596" width="5.6640625" style="77" customWidth="1"/>
    <col min="13597" max="13597" width="9.109375" style="77" customWidth="1"/>
    <col min="13598" max="13600" width="8.88671875" style="77"/>
    <col min="13601" max="13601" width="11.6640625" style="77" customWidth="1"/>
    <col min="13602" max="13825" width="8.88671875" style="77"/>
    <col min="13826" max="13826" width="9.21875" style="77" customWidth="1"/>
    <col min="13827" max="13827" width="44.6640625" style="77" customWidth="1"/>
    <col min="13828" max="13828" width="11.109375" style="77" customWidth="1"/>
    <col min="13829" max="13829" width="13.109375" style="77" customWidth="1"/>
    <col min="13830" max="13830" width="13.88671875" style="77" customWidth="1"/>
    <col min="13831" max="13831" width="13" style="77" customWidth="1"/>
    <col min="13832" max="13832" width="17.44140625" style="77" customWidth="1"/>
    <col min="13833" max="13833" width="11" style="77" customWidth="1"/>
    <col min="13834" max="13834" width="9.88671875" style="77" customWidth="1"/>
    <col min="13835" max="13835" width="11.109375" style="77" customWidth="1"/>
    <col min="13836" max="13836" width="9.44140625" style="77" customWidth="1"/>
    <col min="13837" max="13837" width="9.5546875" style="77" customWidth="1"/>
    <col min="13838" max="13838" width="10.77734375" style="77" customWidth="1"/>
    <col min="13839" max="13839" width="6.5546875" style="77" customWidth="1"/>
    <col min="13840" max="13840" width="7.5546875" style="77" customWidth="1"/>
    <col min="13841" max="13841" width="10.109375" style="77" customWidth="1"/>
    <col min="13842" max="13842" width="9.44140625" style="77" customWidth="1"/>
    <col min="13843" max="13843" width="11" style="77" customWidth="1"/>
    <col min="13844" max="13844" width="14" style="77" customWidth="1"/>
    <col min="13845" max="13845" width="9.88671875" style="77" customWidth="1"/>
    <col min="13846" max="13849" width="8.88671875" style="77"/>
    <col min="13850" max="13850" width="15" style="77" customWidth="1"/>
    <col min="13851" max="13851" width="6.44140625" style="77" customWidth="1"/>
    <col min="13852" max="13852" width="5.6640625" style="77" customWidth="1"/>
    <col min="13853" max="13853" width="9.109375" style="77" customWidth="1"/>
    <col min="13854" max="13856" width="8.88671875" style="77"/>
    <col min="13857" max="13857" width="11.6640625" style="77" customWidth="1"/>
    <col min="13858" max="14081" width="8.88671875" style="77"/>
    <col min="14082" max="14082" width="9.21875" style="77" customWidth="1"/>
    <col min="14083" max="14083" width="44.6640625" style="77" customWidth="1"/>
    <col min="14084" max="14084" width="11.109375" style="77" customWidth="1"/>
    <col min="14085" max="14085" width="13.109375" style="77" customWidth="1"/>
    <col min="14086" max="14086" width="13.88671875" style="77" customWidth="1"/>
    <col min="14087" max="14087" width="13" style="77" customWidth="1"/>
    <col min="14088" max="14088" width="17.44140625" style="77" customWidth="1"/>
    <col min="14089" max="14089" width="11" style="77" customWidth="1"/>
    <col min="14090" max="14090" width="9.88671875" style="77" customWidth="1"/>
    <col min="14091" max="14091" width="11.109375" style="77" customWidth="1"/>
    <col min="14092" max="14092" width="9.44140625" style="77" customWidth="1"/>
    <col min="14093" max="14093" width="9.5546875" style="77" customWidth="1"/>
    <col min="14094" max="14094" width="10.77734375" style="77" customWidth="1"/>
    <col min="14095" max="14095" width="6.5546875" style="77" customWidth="1"/>
    <col min="14096" max="14096" width="7.5546875" style="77" customWidth="1"/>
    <col min="14097" max="14097" width="10.109375" style="77" customWidth="1"/>
    <col min="14098" max="14098" width="9.44140625" style="77" customWidth="1"/>
    <col min="14099" max="14099" width="11" style="77" customWidth="1"/>
    <col min="14100" max="14100" width="14" style="77" customWidth="1"/>
    <col min="14101" max="14101" width="9.88671875" style="77" customWidth="1"/>
    <col min="14102" max="14105" width="8.88671875" style="77"/>
    <col min="14106" max="14106" width="15" style="77" customWidth="1"/>
    <col min="14107" max="14107" width="6.44140625" style="77" customWidth="1"/>
    <col min="14108" max="14108" width="5.6640625" style="77" customWidth="1"/>
    <col min="14109" max="14109" width="9.109375" style="77" customWidth="1"/>
    <col min="14110" max="14112" width="8.88671875" style="77"/>
    <col min="14113" max="14113" width="11.6640625" style="77" customWidth="1"/>
    <col min="14114" max="14337" width="8.88671875" style="77"/>
    <col min="14338" max="14338" width="9.21875" style="77" customWidth="1"/>
    <col min="14339" max="14339" width="44.6640625" style="77" customWidth="1"/>
    <col min="14340" max="14340" width="11.109375" style="77" customWidth="1"/>
    <col min="14341" max="14341" width="13.109375" style="77" customWidth="1"/>
    <col min="14342" max="14342" width="13.88671875" style="77" customWidth="1"/>
    <col min="14343" max="14343" width="13" style="77" customWidth="1"/>
    <col min="14344" max="14344" width="17.44140625" style="77" customWidth="1"/>
    <col min="14345" max="14345" width="11" style="77" customWidth="1"/>
    <col min="14346" max="14346" width="9.88671875" style="77" customWidth="1"/>
    <col min="14347" max="14347" width="11.109375" style="77" customWidth="1"/>
    <col min="14348" max="14348" width="9.44140625" style="77" customWidth="1"/>
    <col min="14349" max="14349" width="9.5546875" style="77" customWidth="1"/>
    <col min="14350" max="14350" width="10.77734375" style="77" customWidth="1"/>
    <col min="14351" max="14351" width="6.5546875" style="77" customWidth="1"/>
    <col min="14352" max="14352" width="7.5546875" style="77" customWidth="1"/>
    <col min="14353" max="14353" width="10.109375" style="77" customWidth="1"/>
    <col min="14354" max="14354" width="9.44140625" style="77" customWidth="1"/>
    <col min="14355" max="14355" width="11" style="77" customWidth="1"/>
    <col min="14356" max="14356" width="14" style="77" customWidth="1"/>
    <col min="14357" max="14357" width="9.88671875" style="77" customWidth="1"/>
    <col min="14358" max="14361" width="8.88671875" style="77"/>
    <col min="14362" max="14362" width="15" style="77" customWidth="1"/>
    <col min="14363" max="14363" width="6.44140625" style="77" customWidth="1"/>
    <col min="14364" max="14364" width="5.6640625" style="77" customWidth="1"/>
    <col min="14365" max="14365" width="9.109375" style="77" customWidth="1"/>
    <col min="14366" max="14368" width="8.88671875" style="77"/>
    <col min="14369" max="14369" width="11.6640625" style="77" customWidth="1"/>
    <col min="14370" max="14593" width="8.88671875" style="77"/>
    <col min="14594" max="14594" width="9.21875" style="77" customWidth="1"/>
    <col min="14595" max="14595" width="44.6640625" style="77" customWidth="1"/>
    <col min="14596" max="14596" width="11.109375" style="77" customWidth="1"/>
    <col min="14597" max="14597" width="13.109375" style="77" customWidth="1"/>
    <col min="14598" max="14598" width="13.88671875" style="77" customWidth="1"/>
    <col min="14599" max="14599" width="13" style="77" customWidth="1"/>
    <col min="14600" max="14600" width="17.44140625" style="77" customWidth="1"/>
    <col min="14601" max="14601" width="11" style="77" customWidth="1"/>
    <col min="14602" max="14602" width="9.88671875" style="77" customWidth="1"/>
    <col min="14603" max="14603" width="11.109375" style="77" customWidth="1"/>
    <col min="14604" max="14604" width="9.44140625" style="77" customWidth="1"/>
    <col min="14605" max="14605" width="9.5546875" style="77" customWidth="1"/>
    <col min="14606" max="14606" width="10.77734375" style="77" customWidth="1"/>
    <col min="14607" max="14607" width="6.5546875" style="77" customWidth="1"/>
    <col min="14608" max="14608" width="7.5546875" style="77" customWidth="1"/>
    <col min="14609" max="14609" width="10.109375" style="77" customWidth="1"/>
    <col min="14610" max="14610" width="9.44140625" style="77" customWidth="1"/>
    <col min="14611" max="14611" width="11" style="77" customWidth="1"/>
    <col min="14612" max="14612" width="14" style="77" customWidth="1"/>
    <col min="14613" max="14613" width="9.88671875" style="77" customWidth="1"/>
    <col min="14614" max="14617" width="8.88671875" style="77"/>
    <col min="14618" max="14618" width="15" style="77" customWidth="1"/>
    <col min="14619" max="14619" width="6.44140625" style="77" customWidth="1"/>
    <col min="14620" max="14620" width="5.6640625" style="77" customWidth="1"/>
    <col min="14621" max="14621" width="9.109375" style="77" customWidth="1"/>
    <col min="14622" max="14624" width="8.88671875" style="77"/>
    <col min="14625" max="14625" width="11.6640625" style="77" customWidth="1"/>
    <col min="14626" max="14849" width="8.88671875" style="77"/>
    <col min="14850" max="14850" width="9.21875" style="77" customWidth="1"/>
    <col min="14851" max="14851" width="44.6640625" style="77" customWidth="1"/>
    <col min="14852" max="14852" width="11.109375" style="77" customWidth="1"/>
    <col min="14853" max="14853" width="13.109375" style="77" customWidth="1"/>
    <col min="14854" max="14854" width="13.88671875" style="77" customWidth="1"/>
    <col min="14855" max="14855" width="13" style="77" customWidth="1"/>
    <col min="14856" max="14856" width="17.44140625" style="77" customWidth="1"/>
    <col min="14857" max="14857" width="11" style="77" customWidth="1"/>
    <col min="14858" max="14858" width="9.88671875" style="77" customWidth="1"/>
    <col min="14859" max="14859" width="11.109375" style="77" customWidth="1"/>
    <col min="14860" max="14860" width="9.44140625" style="77" customWidth="1"/>
    <col min="14861" max="14861" width="9.5546875" style="77" customWidth="1"/>
    <col min="14862" max="14862" width="10.77734375" style="77" customWidth="1"/>
    <col min="14863" max="14863" width="6.5546875" style="77" customWidth="1"/>
    <col min="14864" max="14864" width="7.5546875" style="77" customWidth="1"/>
    <col min="14865" max="14865" width="10.109375" style="77" customWidth="1"/>
    <col min="14866" max="14866" width="9.44140625" style="77" customWidth="1"/>
    <col min="14867" max="14867" width="11" style="77" customWidth="1"/>
    <col min="14868" max="14868" width="14" style="77" customWidth="1"/>
    <col min="14869" max="14869" width="9.88671875" style="77" customWidth="1"/>
    <col min="14870" max="14873" width="8.88671875" style="77"/>
    <col min="14874" max="14874" width="15" style="77" customWidth="1"/>
    <col min="14875" max="14875" width="6.44140625" style="77" customWidth="1"/>
    <col min="14876" max="14876" width="5.6640625" style="77" customWidth="1"/>
    <col min="14877" max="14877" width="9.109375" style="77" customWidth="1"/>
    <col min="14878" max="14880" width="8.88671875" style="77"/>
    <col min="14881" max="14881" width="11.6640625" style="77" customWidth="1"/>
    <col min="14882" max="15105" width="8.88671875" style="77"/>
    <col min="15106" max="15106" width="9.21875" style="77" customWidth="1"/>
    <col min="15107" max="15107" width="44.6640625" style="77" customWidth="1"/>
    <col min="15108" max="15108" width="11.109375" style="77" customWidth="1"/>
    <col min="15109" max="15109" width="13.109375" style="77" customWidth="1"/>
    <col min="15110" max="15110" width="13.88671875" style="77" customWidth="1"/>
    <col min="15111" max="15111" width="13" style="77" customWidth="1"/>
    <col min="15112" max="15112" width="17.44140625" style="77" customWidth="1"/>
    <col min="15113" max="15113" width="11" style="77" customWidth="1"/>
    <col min="15114" max="15114" width="9.88671875" style="77" customWidth="1"/>
    <col min="15115" max="15115" width="11.109375" style="77" customWidth="1"/>
    <col min="15116" max="15116" width="9.44140625" style="77" customWidth="1"/>
    <col min="15117" max="15117" width="9.5546875" style="77" customWidth="1"/>
    <col min="15118" max="15118" width="10.77734375" style="77" customWidth="1"/>
    <col min="15119" max="15119" width="6.5546875" style="77" customWidth="1"/>
    <col min="15120" max="15120" width="7.5546875" style="77" customWidth="1"/>
    <col min="15121" max="15121" width="10.109375" style="77" customWidth="1"/>
    <col min="15122" max="15122" width="9.44140625" style="77" customWidth="1"/>
    <col min="15123" max="15123" width="11" style="77" customWidth="1"/>
    <col min="15124" max="15124" width="14" style="77" customWidth="1"/>
    <col min="15125" max="15125" width="9.88671875" style="77" customWidth="1"/>
    <col min="15126" max="15129" width="8.88671875" style="77"/>
    <col min="15130" max="15130" width="15" style="77" customWidth="1"/>
    <col min="15131" max="15131" width="6.44140625" style="77" customWidth="1"/>
    <col min="15132" max="15132" width="5.6640625" style="77" customWidth="1"/>
    <col min="15133" max="15133" width="9.109375" style="77" customWidth="1"/>
    <col min="15134" max="15136" width="8.88671875" style="77"/>
    <col min="15137" max="15137" width="11.6640625" style="77" customWidth="1"/>
    <col min="15138" max="15361" width="8.88671875" style="77"/>
    <col min="15362" max="15362" width="9.21875" style="77" customWidth="1"/>
    <col min="15363" max="15363" width="44.6640625" style="77" customWidth="1"/>
    <col min="15364" max="15364" width="11.109375" style="77" customWidth="1"/>
    <col min="15365" max="15365" width="13.109375" style="77" customWidth="1"/>
    <col min="15366" max="15366" width="13.88671875" style="77" customWidth="1"/>
    <col min="15367" max="15367" width="13" style="77" customWidth="1"/>
    <col min="15368" max="15368" width="17.44140625" style="77" customWidth="1"/>
    <col min="15369" max="15369" width="11" style="77" customWidth="1"/>
    <col min="15370" max="15370" width="9.88671875" style="77" customWidth="1"/>
    <col min="15371" max="15371" width="11.109375" style="77" customWidth="1"/>
    <col min="15372" max="15372" width="9.44140625" style="77" customWidth="1"/>
    <col min="15373" max="15373" width="9.5546875" style="77" customWidth="1"/>
    <col min="15374" max="15374" width="10.77734375" style="77" customWidth="1"/>
    <col min="15375" max="15375" width="6.5546875" style="77" customWidth="1"/>
    <col min="15376" max="15376" width="7.5546875" style="77" customWidth="1"/>
    <col min="15377" max="15377" width="10.109375" style="77" customWidth="1"/>
    <col min="15378" max="15378" width="9.44140625" style="77" customWidth="1"/>
    <col min="15379" max="15379" width="11" style="77" customWidth="1"/>
    <col min="15380" max="15380" width="14" style="77" customWidth="1"/>
    <col min="15381" max="15381" width="9.88671875" style="77" customWidth="1"/>
    <col min="15382" max="15385" width="8.88671875" style="77"/>
    <col min="15386" max="15386" width="15" style="77" customWidth="1"/>
    <col min="15387" max="15387" width="6.44140625" style="77" customWidth="1"/>
    <col min="15388" max="15388" width="5.6640625" style="77" customWidth="1"/>
    <col min="15389" max="15389" width="9.109375" style="77" customWidth="1"/>
    <col min="15390" max="15392" width="8.88671875" style="77"/>
    <col min="15393" max="15393" width="11.6640625" style="77" customWidth="1"/>
    <col min="15394" max="15617" width="8.88671875" style="77"/>
    <col min="15618" max="15618" width="9.21875" style="77" customWidth="1"/>
    <col min="15619" max="15619" width="44.6640625" style="77" customWidth="1"/>
    <col min="15620" max="15620" width="11.109375" style="77" customWidth="1"/>
    <col min="15621" max="15621" width="13.109375" style="77" customWidth="1"/>
    <col min="15622" max="15622" width="13.88671875" style="77" customWidth="1"/>
    <col min="15623" max="15623" width="13" style="77" customWidth="1"/>
    <col min="15624" max="15624" width="17.44140625" style="77" customWidth="1"/>
    <col min="15625" max="15625" width="11" style="77" customWidth="1"/>
    <col min="15626" max="15626" width="9.88671875" style="77" customWidth="1"/>
    <col min="15627" max="15627" width="11.109375" style="77" customWidth="1"/>
    <col min="15628" max="15628" width="9.44140625" style="77" customWidth="1"/>
    <col min="15629" max="15629" width="9.5546875" style="77" customWidth="1"/>
    <col min="15630" max="15630" width="10.77734375" style="77" customWidth="1"/>
    <col min="15631" max="15631" width="6.5546875" style="77" customWidth="1"/>
    <col min="15632" max="15632" width="7.5546875" style="77" customWidth="1"/>
    <col min="15633" max="15633" width="10.109375" style="77" customWidth="1"/>
    <col min="15634" max="15634" width="9.44140625" style="77" customWidth="1"/>
    <col min="15635" max="15635" width="11" style="77" customWidth="1"/>
    <col min="15636" max="15636" width="14" style="77" customWidth="1"/>
    <col min="15637" max="15637" width="9.88671875" style="77" customWidth="1"/>
    <col min="15638" max="15641" width="8.88671875" style="77"/>
    <col min="15642" max="15642" width="15" style="77" customWidth="1"/>
    <col min="15643" max="15643" width="6.44140625" style="77" customWidth="1"/>
    <col min="15644" max="15644" width="5.6640625" style="77" customWidth="1"/>
    <col min="15645" max="15645" width="9.109375" style="77" customWidth="1"/>
    <col min="15646" max="15648" width="8.88671875" style="77"/>
    <col min="15649" max="15649" width="11.6640625" style="77" customWidth="1"/>
    <col min="15650" max="15873" width="8.88671875" style="77"/>
    <col min="15874" max="15874" width="9.21875" style="77" customWidth="1"/>
    <col min="15875" max="15875" width="44.6640625" style="77" customWidth="1"/>
    <col min="15876" max="15876" width="11.109375" style="77" customWidth="1"/>
    <col min="15877" max="15877" width="13.109375" style="77" customWidth="1"/>
    <col min="15878" max="15878" width="13.88671875" style="77" customWidth="1"/>
    <col min="15879" max="15879" width="13" style="77" customWidth="1"/>
    <col min="15880" max="15880" width="17.44140625" style="77" customWidth="1"/>
    <col min="15881" max="15881" width="11" style="77" customWidth="1"/>
    <col min="15882" max="15882" width="9.88671875" style="77" customWidth="1"/>
    <col min="15883" max="15883" width="11.109375" style="77" customWidth="1"/>
    <col min="15884" max="15884" width="9.44140625" style="77" customWidth="1"/>
    <col min="15885" max="15885" width="9.5546875" style="77" customWidth="1"/>
    <col min="15886" max="15886" width="10.77734375" style="77" customWidth="1"/>
    <col min="15887" max="15887" width="6.5546875" style="77" customWidth="1"/>
    <col min="15888" max="15888" width="7.5546875" style="77" customWidth="1"/>
    <col min="15889" max="15889" width="10.109375" style="77" customWidth="1"/>
    <col min="15890" max="15890" width="9.44140625" style="77" customWidth="1"/>
    <col min="15891" max="15891" width="11" style="77" customWidth="1"/>
    <col min="15892" max="15892" width="14" style="77" customWidth="1"/>
    <col min="15893" max="15893" width="9.88671875" style="77" customWidth="1"/>
    <col min="15894" max="15897" width="8.88671875" style="77"/>
    <col min="15898" max="15898" width="15" style="77" customWidth="1"/>
    <col min="15899" max="15899" width="6.44140625" style="77" customWidth="1"/>
    <col min="15900" max="15900" width="5.6640625" style="77" customWidth="1"/>
    <col min="15901" max="15901" width="9.109375" style="77" customWidth="1"/>
    <col min="15902" max="15904" width="8.88671875" style="77"/>
    <col min="15905" max="15905" width="11.6640625" style="77" customWidth="1"/>
    <col min="15906" max="16129" width="8.88671875" style="77"/>
    <col min="16130" max="16130" width="9.21875" style="77" customWidth="1"/>
    <col min="16131" max="16131" width="44.6640625" style="77" customWidth="1"/>
    <col min="16132" max="16132" width="11.109375" style="77" customWidth="1"/>
    <col min="16133" max="16133" width="13.109375" style="77" customWidth="1"/>
    <col min="16134" max="16134" width="13.88671875" style="77" customWidth="1"/>
    <col min="16135" max="16135" width="13" style="77" customWidth="1"/>
    <col min="16136" max="16136" width="17.44140625" style="77" customWidth="1"/>
    <col min="16137" max="16137" width="11" style="77" customWidth="1"/>
    <col min="16138" max="16138" width="9.88671875" style="77" customWidth="1"/>
    <col min="16139" max="16139" width="11.109375" style="77" customWidth="1"/>
    <col min="16140" max="16140" width="9.44140625" style="77" customWidth="1"/>
    <col min="16141" max="16141" width="9.5546875" style="77" customWidth="1"/>
    <col min="16142" max="16142" width="10.77734375" style="77" customWidth="1"/>
    <col min="16143" max="16143" width="6.5546875" style="77" customWidth="1"/>
    <col min="16144" max="16144" width="7.5546875" style="77" customWidth="1"/>
    <col min="16145" max="16145" width="10.109375" style="77" customWidth="1"/>
    <col min="16146" max="16146" width="9.44140625" style="77" customWidth="1"/>
    <col min="16147" max="16147" width="11" style="77" customWidth="1"/>
    <col min="16148" max="16148" width="14" style="77" customWidth="1"/>
    <col min="16149" max="16149" width="9.88671875" style="77" customWidth="1"/>
    <col min="16150" max="16153" width="8.88671875" style="77"/>
    <col min="16154" max="16154" width="15" style="77" customWidth="1"/>
    <col min="16155" max="16155" width="6.44140625" style="77" customWidth="1"/>
    <col min="16156" max="16156" width="5.6640625" style="77" customWidth="1"/>
    <col min="16157" max="16157" width="9.109375" style="77" customWidth="1"/>
    <col min="16158" max="16160" width="8.88671875" style="77"/>
    <col min="16161" max="16161" width="11.6640625" style="77" customWidth="1"/>
    <col min="16162" max="16384" width="8.88671875" style="77"/>
  </cols>
  <sheetData>
    <row r="1" spans="1:37" ht="15.75" x14ac:dyDescent="0.25">
      <c r="A1" s="49"/>
      <c r="B1" s="49"/>
      <c r="C1" s="49"/>
      <c r="D1" s="49"/>
      <c r="F1" s="49"/>
      <c r="G1" s="49"/>
      <c r="H1" s="49"/>
      <c r="I1" s="49"/>
      <c r="J1" s="50"/>
      <c r="K1" s="49"/>
      <c r="L1" s="49"/>
      <c r="M1" s="49"/>
      <c r="N1" s="50" t="s">
        <v>43</v>
      </c>
      <c r="O1" s="49"/>
      <c r="P1" s="49"/>
      <c r="Q1" s="49"/>
      <c r="R1" s="49"/>
    </row>
    <row r="2" spans="1:37" ht="15.75" x14ac:dyDescent="0.25">
      <c r="A2" s="49"/>
      <c r="B2" s="49"/>
      <c r="D2" s="49"/>
      <c r="F2" s="49"/>
      <c r="G2" s="49"/>
      <c r="H2" s="49"/>
      <c r="I2" s="49"/>
      <c r="K2" s="50"/>
      <c r="L2" s="50"/>
      <c r="M2" s="50"/>
      <c r="O2" s="49"/>
      <c r="P2" s="49"/>
      <c r="Q2" s="63"/>
      <c r="R2" s="49"/>
    </row>
    <row r="3" spans="1:37" ht="15.75" x14ac:dyDescent="0.25">
      <c r="A3" s="49"/>
      <c r="B3" s="49"/>
      <c r="D3" s="49"/>
      <c r="F3" s="49"/>
      <c r="G3" s="49"/>
      <c r="H3" s="49"/>
      <c r="I3" s="49"/>
      <c r="J3" s="78"/>
      <c r="K3" s="78"/>
      <c r="L3" s="78"/>
      <c r="M3" s="78"/>
      <c r="N3" s="78" t="s">
        <v>63</v>
      </c>
      <c r="O3" s="49"/>
      <c r="P3" s="49"/>
      <c r="Q3" s="49"/>
      <c r="R3" s="49"/>
    </row>
    <row r="4" spans="1:37" ht="15.75" x14ac:dyDescent="0.25">
      <c r="A4" s="49"/>
      <c r="B4" s="49"/>
      <c r="D4" s="49"/>
      <c r="F4" s="49"/>
      <c r="G4" s="49"/>
      <c r="H4" s="49"/>
      <c r="I4" s="49"/>
      <c r="J4" s="78"/>
      <c r="K4" s="78"/>
      <c r="L4" s="78"/>
      <c r="M4" s="78"/>
      <c r="N4" s="78" t="s">
        <v>64</v>
      </c>
      <c r="O4" s="49"/>
      <c r="P4" s="49"/>
      <c r="Q4" s="49"/>
      <c r="R4" s="49"/>
    </row>
    <row r="5" spans="1:37" ht="15.75" x14ac:dyDescent="0.25">
      <c r="A5" s="49"/>
      <c r="B5" s="49"/>
      <c r="C5" s="49"/>
      <c r="D5" s="49"/>
      <c r="E5" s="49" t="s">
        <v>0</v>
      </c>
      <c r="F5" s="49"/>
      <c r="G5" s="49"/>
      <c r="H5" s="49"/>
      <c r="I5" s="49"/>
      <c r="J5" s="49"/>
      <c r="K5" s="49"/>
      <c r="L5" s="49"/>
      <c r="M5" s="49"/>
      <c r="N5" s="50"/>
      <c r="O5" s="49"/>
      <c r="P5" s="49"/>
      <c r="Q5" s="48"/>
      <c r="R5" s="49"/>
    </row>
    <row r="6" spans="1:37" ht="18" x14ac:dyDescent="0.25">
      <c r="A6" s="186" t="s">
        <v>32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49"/>
      <c r="P6" s="49"/>
      <c r="Q6" s="51"/>
      <c r="R6" s="49"/>
    </row>
    <row r="7" spans="1:37" ht="18" x14ac:dyDescent="0.25">
      <c r="A7" s="186" t="s">
        <v>28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49"/>
      <c r="P7" s="49"/>
      <c r="Q7" s="49"/>
      <c r="R7" s="49"/>
    </row>
    <row r="8" spans="1:37" ht="18" customHeight="1" x14ac:dyDescent="0.25">
      <c r="A8" s="186" t="s">
        <v>27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49"/>
      <c r="P8" s="49"/>
      <c r="Q8" s="49"/>
      <c r="R8" s="49"/>
    </row>
    <row r="9" spans="1:37" ht="18" x14ac:dyDescent="0.25">
      <c r="A9" s="186" t="s">
        <v>44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49"/>
      <c r="P9" s="49"/>
      <c r="Q9" s="49"/>
      <c r="R9" s="49"/>
    </row>
    <row r="10" spans="1:37" ht="18" x14ac:dyDescent="0.25">
      <c r="A10" s="186" t="s">
        <v>62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49"/>
      <c r="P10" s="49"/>
      <c r="Q10" s="49"/>
      <c r="R10" s="49"/>
    </row>
    <row r="11" spans="1:37" ht="15.75" x14ac:dyDescent="0.25">
      <c r="A11" s="52"/>
      <c r="B11" s="52"/>
      <c r="C11" s="52"/>
      <c r="D11" s="49"/>
      <c r="E11" s="49"/>
      <c r="F11" s="49"/>
      <c r="G11" s="49"/>
      <c r="H11" s="49"/>
      <c r="I11" s="49"/>
      <c r="J11" s="49"/>
      <c r="K11" s="53"/>
      <c r="L11" s="53"/>
      <c r="M11" s="53"/>
      <c r="N11" s="53"/>
      <c r="O11" s="49"/>
      <c r="P11" s="49"/>
      <c r="Q11" s="49"/>
      <c r="R11" s="49"/>
    </row>
    <row r="12" spans="1:37" ht="15.75" x14ac:dyDescent="0.25">
      <c r="A12" s="157"/>
      <c r="B12" s="158" t="s">
        <v>33</v>
      </c>
      <c r="C12" s="84">
        <v>88.99</v>
      </c>
      <c r="D12" s="49"/>
      <c r="E12" s="159" t="s">
        <v>34</v>
      </c>
      <c r="F12" s="49"/>
      <c r="G12" s="49"/>
      <c r="H12" s="49"/>
      <c r="I12" s="49"/>
      <c r="J12" s="159"/>
      <c r="K12" s="158" t="s">
        <v>33</v>
      </c>
      <c r="L12" s="124">
        <v>90</v>
      </c>
      <c r="N12" s="54"/>
      <c r="O12" s="49"/>
      <c r="P12" s="49"/>
      <c r="Q12" s="49"/>
      <c r="R12" s="49"/>
      <c r="T12" s="79"/>
      <c r="U12" s="80"/>
      <c r="V12" s="80"/>
      <c r="W12" s="81"/>
      <c r="X12" s="80"/>
      <c r="AF12" s="80"/>
      <c r="AG12" s="80"/>
      <c r="AH12" s="80"/>
      <c r="AI12" s="80"/>
      <c r="AJ12" s="80"/>
      <c r="AK12" s="80"/>
    </row>
    <row r="13" spans="1:37" ht="15.75" x14ac:dyDescent="0.25">
      <c r="A13" s="157"/>
      <c r="B13" s="158"/>
      <c r="C13" s="149" t="s">
        <v>65</v>
      </c>
      <c r="D13" s="149"/>
      <c r="E13" s="149"/>
      <c r="F13" s="187" t="s">
        <v>66</v>
      </c>
      <c r="G13" s="187"/>
      <c r="H13" s="187"/>
      <c r="I13" s="187"/>
      <c r="J13" s="149" t="s">
        <v>67</v>
      </c>
      <c r="K13" s="149"/>
      <c r="L13" s="149"/>
      <c r="M13" s="149"/>
      <c r="N13" s="149"/>
      <c r="O13" s="49"/>
      <c r="P13" s="49"/>
      <c r="Q13" s="49"/>
      <c r="R13" s="49"/>
      <c r="T13" s="79"/>
      <c r="U13" s="80"/>
      <c r="V13" s="80"/>
      <c r="W13" s="81"/>
      <c r="X13" s="80"/>
      <c r="AF13" s="80"/>
      <c r="AG13" s="80"/>
      <c r="AH13" s="80"/>
      <c r="AI13" s="80"/>
      <c r="AJ13" s="80"/>
      <c r="AK13" s="80"/>
    </row>
    <row r="14" spans="1:37" ht="16.5" thickBot="1" x14ac:dyDescent="0.3">
      <c r="A14" s="143" t="s">
        <v>9</v>
      </c>
      <c r="B14" s="160" t="s">
        <v>29</v>
      </c>
      <c r="C14" s="161" t="s">
        <v>4</v>
      </c>
      <c r="D14" s="83" t="s">
        <v>3</v>
      </c>
      <c r="E14" s="82" t="s">
        <v>2</v>
      </c>
      <c r="F14" s="161" t="s">
        <v>68</v>
      </c>
      <c r="G14" s="161" t="s">
        <v>4</v>
      </c>
      <c r="H14" s="162" t="s">
        <v>3</v>
      </c>
      <c r="I14" s="82" t="s">
        <v>2</v>
      </c>
      <c r="J14" s="161" t="s">
        <v>68</v>
      </c>
      <c r="K14" s="161" t="s">
        <v>4</v>
      </c>
      <c r="L14" s="161" t="s">
        <v>3</v>
      </c>
      <c r="M14" s="162" t="s">
        <v>3</v>
      </c>
      <c r="N14" s="82" t="s">
        <v>2</v>
      </c>
      <c r="O14" s="55"/>
      <c r="P14" s="55"/>
      <c r="Q14" s="53"/>
      <c r="R14" s="49"/>
      <c r="S14" s="53"/>
      <c r="T14" s="84"/>
      <c r="U14" s="80"/>
      <c r="V14" s="80"/>
      <c r="W14" s="80"/>
      <c r="X14" s="80"/>
      <c r="Y14" s="53"/>
      <c r="Z14" s="53"/>
      <c r="AA14" s="53"/>
      <c r="AB14" s="53"/>
      <c r="AC14" s="56"/>
      <c r="AF14" s="85"/>
      <c r="AG14" s="80"/>
      <c r="AH14" s="80"/>
      <c r="AI14" s="80"/>
      <c r="AJ14" s="80"/>
      <c r="AK14" s="80"/>
    </row>
    <row r="15" spans="1:37" ht="15.75" x14ac:dyDescent="0.25">
      <c r="A15" s="86">
        <v>1</v>
      </c>
      <c r="B15" s="87" t="s">
        <v>35</v>
      </c>
      <c r="C15" s="88">
        <v>16.66091077395669</v>
      </c>
      <c r="D15" s="71">
        <v>19.659874713268895</v>
      </c>
      <c r="E15" s="58">
        <v>36.320785487225585</v>
      </c>
      <c r="F15" s="71">
        <v>595556</v>
      </c>
      <c r="G15" s="163">
        <v>5.360004</v>
      </c>
      <c r="H15" s="164">
        <v>35.189252000000003</v>
      </c>
      <c r="I15" s="156">
        <v>40.549256</v>
      </c>
      <c r="J15" s="71">
        <v>4752000</v>
      </c>
      <c r="K15" s="163">
        <v>42.768000000000001</v>
      </c>
      <c r="L15" s="164">
        <v>69.594284400000006</v>
      </c>
      <c r="M15" s="164">
        <v>5.8764000000000003</v>
      </c>
      <c r="N15" s="156">
        <v>118.23868440000001</v>
      </c>
      <c r="O15" s="49"/>
      <c r="P15" s="49"/>
      <c r="Q15" s="59"/>
      <c r="R15" s="60"/>
      <c r="S15" s="61"/>
      <c r="T15" s="89"/>
      <c r="U15" s="80"/>
      <c r="V15" s="80"/>
      <c r="W15" s="80"/>
      <c r="X15" s="80"/>
      <c r="Y15" s="61"/>
      <c r="Z15" s="61"/>
      <c r="AA15" s="61"/>
      <c r="AB15" s="61"/>
      <c r="AC15" s="61"/>
      <c r="AF15" s="90"/>
      <c r="AG15" s="91"/>
      <c r="AH15" s="80"/>
      <c r="AI15" s="80"/>
      <c r="AJ15" s="80"/>
      <c r="AK15" s="80"/>
    </row>
    <row r="16" spans="1:37" ht="30" x14ac:dyDescent="0.25">
      <c r="A16" s="86">
        <v>2</v>
      </c>
      <c r="B16" s="62" t="s">
        <v>36</v>
      </c>
      <c r="C16" s="88">
        <v>93.464925714285698</v>
      </c>
      <c r="D16" s="92">
        <v>429.9562300749169</v>
      </c>
      <c r="E16" s="58">
        <v>523.42115578920266</v>
      </c>
      <c r="F16" s="71">
        <v>9063850</v>
      </c>
      <c r="G16" s="163">
        <v>81.574650000000005</v>
      </c>
      <c r="H16" s="165">
        <v>565.91419399999995</v>
      </c>
      <c r="I16" s="156">
        <v>647.48884399999997</v>
      </c>
      <c r="J16" s="71">
        <v>6000000</v>
      </c>
      <c r="K16" s="163">
        <v>54</v>
      </c>
      <c r="L16" s="165">
        <v>634.34125930000005</v>
      </c>
      <c r="M16" s="165">
        <v>1.0835128999999999</v>
      </c>
      <c r="N16" s="156">
        <v>689.42477220000001</v>
      </c>
      <c r="O16" s="64"/>
      <c r="P16" s="64"/>
      <c r="Q16" s="59"/>
      <c r="R16" s="60"/>
      <c r="S16" s="61"/>
      <c r="T16" s="93"/>
      <c r="U16" s="94"/>
      <c r="V16" s="95"/>
      <c r="W16" s="95"/>
      <c r="X16" s="96"/>
      <c r="Y16" s="61"/>
      <c r="Z16" s="61"/>
      <c r="AA16" s="61"/>
      <c r="AB16" s="61"/>
      <c r="AC16" s="61"/>
      <c r="AF16" s="90"/>
      <c r="AG16" s="91"/>
      <c r="AH16" s="80"/>
      <c r="AI16" s="97"/>
      <c r="AJ16" s="80"/>
      <c r="AK16" s="80"/>
    </row>
    <row r="17" spans="1:37" ht="30" x14ac:dyDescent="0.25">
      <c r="A17" s="86">
        <v>3</v>
      </c>
      <c r="B17" s="62" t="s">
        <v>37</v>
      </c>
      <c r="C17" s="88">
        <v>0</v>
      </c>
      <c r="D17" s="92">
        <v>61.660427999999996</v>
      </c>
      <c r="E17" s="58">
        <v>61.660427999999996</v>
      </c>
      <c r="F17" s="71"/>
      <c r="G17" s="163">
        <v>0</v>
      </c>
      <c r="H17" s="165">
        <v>25.134</v>
      </c>
      <c r="I17" s="156">
        <v>25.134</v>
      </c>
      <c r="J17" s="71"/>
      <c r="K17" s="163">
        <v>0</v>
      </c>
      <c r="L17" s="165"/>
      <c r="M17" s="165">
        <v>48.909620599999997</v>
      </c>
      <c r="N17" s="156">
        <v>48.909620599999997</v>
      </c>
      <c r="O17" s="49"/>
      <c r="P17" s="49"/>
      <c r="Q17" s="59"/>
      <c r="R17" s="60"/>
      <c r="S17" s="61"/>
      <c r="T17" s="93"/>
      <c r="U17" s="98"/>
      <c r="V17" s="95"/>
      <c r="W17" s="95"/>
      <c r="X17" s="96"/>
      <c r="Y17" s="61"/>
      <c r="Z17" s="61"/>
      <c r="AA17" s="61"/>
      <c r="AB17" s="61"/>
      <c r="AC17" s="61"/>
      <c r="AF17" s="80"/>
      <c r="AG17" s="80"/>
      <c r="AH17" s="80"/>
      <c r="AI17" s="80"/>
      <c r="AJ17" s="80"/>
      <c r="AK17" s="80"/>
    </row>
    <row r="18" spans="1:37" ht="30" x14ac:dyDescent="0.25">
      <c r="A18" s="86">
        <v>4</v>
      </c>
      <c r="B18" s="99" t="s">
        <v>30</v>
      </c>
      <c r="C18" s="88">
        <v>0</v>
      </c>
      <c r="D18" s="92">
        <v>4.0387119265108335</v>
      </c>
      <c r="E18" s="58">
        <v>4.0387119265108335</v>
      </c>
      <c r="F18" s="71"/>
      <c r="G18" s="163">
        <v>0</v>
      </c>
      <c r="H18" s="164" t="s">
        <v>69</v>
      </c>
      <c r="I18" s="156"/>
      <c r="J18" s="71"/>
      <c r="K18" s="163">
        <v>0</v>
      </c>
      <c r="L18" s="165">
        <v>8.8203788999999997</v>
      </c>
      <c r="M18" s="165"/>
      <c r="N18" s="156">
        <v>8.8203788999999997</v>
      </c>
      <c r="O18" s="63"/>
      <c r="P18" s="63"/>
      <c r="Q18" s="59"/>
      <c r="R18" s="60"/>
      <c r="S18" s="61"/>
      <c r="T18" s="100"/>
      <c r="U18" s="101"/>
      <c r="V18" s="100"/>
      <c r="W18" s="100"/>
      <c r="X18" s="100"/>
      <c r="Y18" s="61"/>
      <c r="Z18" s="61"/>
      <c r="AA18" s="61"/>
      <c r="AB18" s="61"/>
      <c r="AC18" s="61"/>
      <c r="AF18" s="100"/>
      <c r="AG18" s="100"/>
      <c r="AH18" s="102"/>
      <c r="AI18" s="102"/>
      <c r="AJ18" s="95"/>
      <c r="AK18" s="80"/>
    </row>
    <row r="19" spans="1:37" ht="30" x14ac:dyDescent="0.25">
      <c r="A19" s="86">
        <v>5</v>
      </c>
      <c r="B19" s="62" t="s">
        <v>45</v>
      </c>
      <c r="C19" s="88">
        <v>0</v>
      </c>
      <c r="D19" s="92">
        <v>17.478826443478258</v>
      </c>
      <c r="E19" s="58">
        <v>17.478826443478258</v>
      </c>
      <c r="F19" s="71"/>
      <c r="G19" s="163">
        <v>0</v>
      </c>
      <c r="H19" s="165">
        <v>109.11696000000001</v>
      </c>
      <c r="I19" s="156">
        <v>109.11696000000001</v>
      </c>
      <c r="J19" s="71"/>
      <c r="K19" s="163">
        <v>0</v>
      </c>
      <c r="L19" s="165"/>
      <c r="M19" s="165">
        <v>45.929233199999999</v>
      </c>
      <c r="N19" s="156">
        <v>45.929233199999999</v>
      </c>
      <c r="O19" s="49"/>
      <c r="P19" s="49"/>
      <c r="Q19" s="59"/>
      <c r="R19" s="60"/>
      <c r="S19" s="61"/>
      <c r="T19" s="80"/>
      <c r="U19" s="80"/>
      <c r="V19" s="80"/>
      <c r="W19" s="80"/>
      <c r="X19" s="100"/>
      <c r="Y19" s="61"/>
      <c r="Z19" s="61"/>
      <c r="AA19" s="61"/>
      <c r="AB19" s="61"/>
      <c r="AC19" s="61"/>
      <c r="AF19" s="100"/>
      <c r="AG19" s="100"/>
      <c r="AJ19" s="103"/>
      <c r="AK19" s="80"/>
    </row>
    <row r="20" spans="1:37" ht="30" x14ac:dyDescent="0.25">
      <c r="A20" s="86">
        <v>6</v>
      </c>
      <c r="B20" s="62" t="s">
        <v>46</v>
      </c>
      <c r="C20" s="88">
        <v>0</v>
      </c>
      <c r="D20" s="92">
        <v>99.632171843043508</v>
      </c>
      <c r="E20" s="58">
        <v>99.632171843043508</v>
      </c>
      <c r="F20" s="60"/>
      <c r="G20" s="163">
        <v>0</v>
      </c>
      <c r="H20" s="165">
        <v>12.124146</v>
      </c>
      <c r="I20" s="156">
        <v>12.124146</v>
      </c>
      <c r="J20" s="60"/>
      <c r="K20" s="163">
        <v>0</v>
      </c>
      <c r="L20" s="165"/>
      <c r="M20" s="165">
        <v>103.73882810000001</v>
      </c>
      <c r="N20" s="156">
        <v>103.73882810000001</v>
      </c>
      <c r="O20" s="49"/>
      <c r="P20" s="49"/>
      <c r="Q20" s="59"/>
      <c r="R20" s="60"/>
      <c r="S20" s="61"/>
      <c r="T20" s="80"/>
      <c r="U20" s="80"/>
      <c r="V20" s="80"/>
      <c r="W20" s="80"/>
      <c r="X20" s="100"/>
      <c r="Y20" s="61"/>
      <c r="Z20" s="61"/>
      <c r="AA20" s="61"/>
      <c r="AB20" s="61"/>
      <c r="AC20" s="61"/>
      <c r="AF20" s="100"/>
      <c r="AG20" s="100"/>
      <c r="AJ20" s="103"/>
      <c r="AK20" s="80"/>
    </row>
    <row r="21" spans="1:37" ht="45" x14ac:dyDescent="0.25">
      <c r="A21" s="86">
        <v>7</v>
      </c>
      <c r="B21" s="62" t="s">
        <v>47</v>
      </c>
      <c r="C21" s="88">
        <v>0</v>
      </c>
      <c r="D21" s="92">
        <v>69.427755282943409</v>
      </c>
      <c r="E21" s="58">
        <v>69.427755282943409</v>
      </c>
      <c r="F21" s="60"/>
      <c r="G21" s="163">
        <v>0</v>
      </c>
      <c r="H21" s="165">
        <v>60.478893999999997</v>
      </c>
      <c r="I21" s="156">
        <v>60.478893999999997</v>
      </c>
      <c r="J21" s="60"/>
      <c r="K21" s="163">
        <v>0</v>
      </c>
      <c r="L21" s="165"/>
      <c r="M21" s="165">
        <v>83.867051099999998</v>
      </c>
      <c r="N21" s="156">
        <v>83.867051099999998</v>
      </c>
    </row>
    <row r="22" spans="1:37" ht="30" x14ac:dyDescent="0.25">
      <c r="A22" s="86">
        <v>8</v>
      </c>
      <c r="B22" s="105" t="s">
        <v>38</v>
      </c>
      <c r="C22" s="88">
        <v>3.5595999999999997</v>
      </c>
      <c r="D22" s="92">
        <v>0</v>
      </c>
      <c r="E22" s="58">
        <v>3.5595999999999997</v>
      </c>
      <c r="F22" s="71">
        <v>975000</v>
      </c>
      <c r="G22" s="163">
        <v>8.7750000000000004</v>
      </c>
      <c r="H22" s="166"/>
      <c r="I22" s="156">
        <v>8.7750000000000004</v>
      </c>
      <c r="J22" s="71">
        <v>731000</v>
      </c>
      <c r="K22" s="163">
        <v>6.5789999999999997</v>
      </c>
      <c r="L22" s="164"/>
      <c r="M22" s="164"/>
      <c r="N22" s="156">
        <v>6.5789999999999997</v>
      </c>
      <c r="O22" s="63"/>
      <c r="P22" s="63"/>
      <c r="Q22" s="59"/>
      <c r="R22" s="60"/>
      <c r="S22" s="61"/>
      <c r="T22" s="106"/>
      <c r="U22" s="107"/>
      <c r="V22" s="108"/>
      <c r="W22" s="109"/>
      <c r="X22" s="110"/>
      <c r="Y22" s="61"/>
      <c r="Z22" s="61"/>
      <c r="AA22" s="61"/>
      <c r="AB22" s="61"/>
      <c r="AC22" s="61"/>
      <c r="AF22" s="107"/>
      <c r="AG22" s="111"/>
      <c r="AH22" s="112"/>
      <c r="AI22" s="104"/>
      <c r="AJ22" s="91"/>
      <c r="AK22" s="80"/>
    </row>
    <row r="23" spans="1:37" ht="15.75" x14ac:dyDescent="0.25">
      <c r="A23" s="86">
        <v>9</v>
      </c>
      <c r="B23" s="99" t="s">
        <v>39</v>
      </c>
      <c r="C23" s="88">
        <v>2.40273</v>
      </c>
      <c r="D23" s="92">
        <v>0</v>
      </c>
      <c r="E23" s="58">
        <v>2.40273</v>
      </c>
      <c r="F23" s="71">
        <v>55556</v>
      </c>
      <c r="G23" s="163">
        <v>0.500004</v>
      </c>
      <c r="H23" s="164">
        <v>0.29499999999999998</v>
      </c>
      <c r="I23" s="156">
        <v>0.79500400000000004</v>
      </c>
      <c r="J23" s="71">
        <v>75000</v>
      </c>
      <c r="K23" s="163">
        <v>0.67500000000000004</v>
      </c>
      <c r="L23" s="165">
        <v>2.3107451000000001</v>
      </c>
      <c r="M23" s="165"/>
      <c r="N23" s="156">
        <v>2.9857450999999999</v>
      </c>
      <c r="O23" s="63"/>
      <c r="P23" s="63"/>
      <c r="Q23" s="53"/>
      <c r="R23" s="65"/>
      <c r="S23" s="66"/>
      <c r="T23" s="113"/>
      <c r="U23" s="107"/>
      <c r="V23" s="108"/>
      <c r="W23" s="109"/>
      <c r="X23" s="110"/>
      <c r="Y23" s="66"/>
      <c r="Z23" s="66"/>
      <c r="AA23" s="66"/>
      <c r="AB23" s="61"/>
      <c r="AC23" s="61"/>
      <c r="AF23" s="107"/>
      <c r="AG23" s="111"/>
      <c r="AH23" s="114"/>
      <c r="AJ23" s="80"/>
      <c r="AK23" s="80"/>
    </row>
    <row r="24" spans="1:37" ht="30" x14ac:dyDescent="0.25">
      <c r="A24" s="86">
        <v>10</v>
      </c>
      <c r="B24" s="105" t="s">
        <v>48</v>
      </c>
      <c r="C24" s="88">
        <v>6.5425447999999999</v>
      </c>
      <c r="D24" s="92">
        <v>3.0002241154285709</v>
      </c>
      <c r="E24" s="58">
        <v>9.5427689154285709</v>
      </c>
      <c r="F24" s="71"/>
      <c r="G24" s="163">
        <v>0</v>
      </c>
      <c r="H24" s="165">
        <v>0.41299999999999998</v>
      </c>
      <c r="I24" s="156">
        <v>0.41299999999999998</v>
      </c>
      <c r="J24" s="71">
        <v>70000</v>
      </c>
      <c r="K24" s="163">
        <v>0.63</v>
      </c>
      <c r="L24" s="165">
        <v>2.8553829999999998</v>
      </c>
      <c r="M24" s="165"/>
      <c r="N24" s="156">
        <v>3.4853829999999997</v>
      </c>
      <c r="O24" s="63"/>
      <c r="P24" s="63"/>
      <c r="Q24" s="53"/>
      <c r="R24" s="65"/>
      <c r="S24" s="66"/>
      <c r="T24" s="113"/>
      <c r="U24" s="107"/>
      <c r="V24" s="108"/>
      <c r="W24" s="109"/>
      <c r="X24" s="110"/>
      <c r="Y24" s="66"/>
      <c r="Z24" s="66"/>
      <c r="AA24" s="66"/>
      <c r="AB24" s="61"/>
      <c r="AC24" s="61"/>
      <c r="AF24" s="115"/>
      <c r="AG24" s="111"/>
      <c r="AH24" s="114"/>
      <c r="AJ24" s="80"/>
      <c r="AK24" s="80"/>
    </row>
    <row r="25" spans="1:37" ht="30" x14ac:dyDescent="0.25">
      <c r="A25" s="116">
        <v>11</v>
      </c>
      <c r="B25" s="117" t="s">
        <v>49</v>
      </c>
      <c r="C25" s="153" t="s">
        <v>50</v>
      </c>
      <c r="D25" s="154"/>
      <c r="E25" s="155"/>
      <c r="F25" s="167"/>
      <c r="G25" s="163">
        <v>0</v>
      </c>
      <c r="H25" s="165">
        <v>0.1416</v>
      </c>
      <c r="I25" s="156">
        <v>0.1416</v>
      </c>
      <c r="J25" s="167">
        <v>10000</v>
      </c>
      <c r="K25" s="163">
        <v>0.09</v>
      </c>
      <c r="L25" s="168">
        <v>4.72</v>
      </c>
      <c r="M25" s="168">
        <v>4.72</v>
      </c>
      <c r="N25" s="156">
        <v>9.5299999999999994</v>
      </c>
      <c r="O25" s="63"/>
      <c r="P25" s="63"/>
      <c r="Q25" s="59"/>
      <c r="R25" s="60"/>
      <c r="S25" s="61"/>
      <c r="T25" s="106"/>
      <c r="U25" s="118"/>
      <c r="V25" s="95"/>
      <c r="W25" s="119"/>
      <c r="X25" s="96"/>
      <c r="Y25" s="61"/>
      <c r="Z25" s="61"/>
      <c r="AA25" s="61"/>
      <c r="AC25" s="61"/>
      <c r="AF25" s="120"/>
      <c r="AG25" s="111"/>
      <c r="AH25" s="114"/>
      <c r="AJ25" s="80"/>
      <c r="AK25" s="80"/>
    </row>
    <row r="26" spans="1:37" ht="15.75" x14ac:dyDescent="0.25">
      <c r="A26" s="116">
        <v>12</v>
      </c>
      <c r="B26" s="121" t="s">
        <v>51</v>
      </c>
      <c r="C26" s="122">
        <v>122.6307112882424</v>
      </c>
      <c r="D26" s="122">
        <v>704.8542223995903</v>
      </c>
      <c r="E26" s="123">
        <v>827.48493368783272</v>
      </c>
      <c r="F26" s="169">
        <v>10689962</v>
      </c>
      <c r="G26" s="170">
        <v>96.209658000000019</v>
      </c>
      <c r="H26" s="170">
        <v>808.8070459999999</v>
      </c>
      <c r="I26" s="171">
        <v>905.016704</v>
      </c>
      <c r="J26" s="169">
        <v>11638000</v>
      </c>
      <c r="K26" s="170">
        <v>104.65199999999999</v>
      </c>
      <c r="L26" s="172">
        <v>717.9220507</v>
      </c>
      <c r="M26" s="172">
        <v>294.12464590000002</v>
      </c>
      <c r="N26" s="173">
        <v>1121.5086965999999</v>
      </c>
      <c r="O26" s="49"/>
      <c r="P26" s="49"/>
      <c r="Q26" s="59"/>
      <c r="R26" s="60"/>
      <c r="S26" s="61"/>
      <c r="T26" s="106"/>
      <c r="U26" s="118"/>
      <c r="V26" s="95"/>
      <c r="W26" s="119"/>
      <c r="X26" s="96"/>
      <c r="Y26" s="61"/>
      <c r="Z26" s="61"/>
      <c r="AA26" s="61"/>
      <c r="AC26" s="61"/>
      <c r="AF26" s="120"/>
      <c r="AG26" s="111"/>
      <c r="AH26" s="114"/>
      <c r="AJ26" s="80"/>
      <c r="AK26" s="80"/>
    </row>
    <row r="27" spans="1:37" ht="15.75" x14ac:dyDescent="0.25">
      <c r="A27" s="152">
        <v>13</v>
      </c>
      <c r="B27" s="125" t="s">
        <v>31</v>
      </c>
      <c r="C27" s="126">
        <v>0</v>
      </c>
      <c r="D27" s="68"/>
      <c r="E27" s="69"/>
      <c r="F27" s="68"/>
      <c r="G27" s="126">
        <v>0</v>
      </c>
      <c r="H27" s="68"/>
      <c r="I27" s="69"/>
      <c r="J27" s="68"/>
      <c r="K27" s="126">
        <v>0</v>
      </c>
      <c r="L27" s="126"/>
      <c r="M27" s="68"/>
      <c r="N27" s="69"/>
      <c r="O27" s="49"/>
      <c r="P27" s="49"/>
      <c r="Q27" s="49"/>
      <c r="R27" s="49"/>
      <c r="T27" s="127"/>
      <c r="U27" s="128"/>
      <c r="V27" s="100"/>
      <c r="W27" s="129"/>
      <c r="X27" s="101"/>
      <c r="AF27" s="101"/>
      <c r="AG27" s="101"/>
      <c r="AJ27" s="101"/>
      <c r="AK27" s="80">
        <v>0</v>
      </c>
    </row>
    <row r="28" spans="1:37" ht="15.75" x14ac:dyDescent="0.25">
      <c r="A28" s="86" t="s">
        <v>8</v>
      </c>
      <c r="B28" s="130" t="s">
        <v>74</v>
      </c>
      <c r="C28" s="88"/>
      <c r="D28" s="70">
        <v>7.5005602885714273</v>
      </c>
      <c r="E28" s="58">
        <v>7.5005602885714273</v>
      </c>
      <c r="F28" s="71"/>
      <c r="G28" s="88"/>
      <c r="H28" s="72">
        <v>4.0787325000000001</v>
      </c>
      <c r="I28" s="156">
        <v>4.0787325000000001</v>
      </c>
      <c r="J28" s="71"/>
      <c r="K28" s="88"/>
      <c r="L28" s="88"/>
      <c r="M28" s="72">
        <v>2.7360000000000007</v>
      </c>
      <c r="N28" s="156">
        <v>2.7360000000000007</v>
      </c>
      <c r="O28" s="49"/>
      <c r="P28" s="49"/>
      <c r="Q28" s="49"/>
      <c r="R28" s="49"/>
      <c r="T28" s="80"/>
      <c r="U28" s="131"/>
      <c r="V28" s="102"/>
      <c r="W28" s="115"/>
      <c r="X28" s="115"/>
      <c r="AF28" s="80"/>
      <c r="AG28" s="80"/>
      <c r="AJ28" s="80"/>
      <c r="AK28" s="80"/>
    </row>
    <row r="29" spans="1:37" ht="15.75" x14ac:dyDescent="0.25">
      <c r="A29" s="86" t="s">
        <v>40</v>
      </c>
      <c r="B29" s="99" t="s">
        <v>52</v>
      </c>
      <c r="C29" s="88"/>
      <c r="D29" s="70">
        <v>0.75005602885714273</v>
      </c>
      <c r="E29" s="58">
        <v>0.75005602885714273</v>
      </c>
      <c r="F29" s="71"/>
      <c r="G29" s="88"/>
      <c r="H29" s="72">
        <v>0.40787325000000002</v>
      </c>
      <c r="I29" s="156">
        <v>0.40787325000000002</v>
      </c>
      <c r="J29" s="71"/>
      <c r="K29" s="88"/>
      <c r="L29" s="88"/>
      <c r="M29" s="72">
        <v>0.27360000000000007</v>
      </c>
      <c r="N29" s="156">
        <v>0.27360000000000007</v>
      </c>
      <c r="O29" s="49"/>
      <c r="P29" s="49"/>
      <c r="Q29" s="49"/>
      <c r="R29" s="49"/>
      <c r="T29" s="111"/>
      <c r="U29" s="132"/>
      <c r="V29" s="102"/>
      <c r="W29" s="115"/>
      <c r="X29" s="115"/>
      <c r="AF29" s="80"/>
      <c r="AG29" s="80"/>
      <c r="AJ29" s="80"/>
      <c r="AK29" s="80"/>
    </row>
    <row r="30" spans="1:37" ht="15.75" x14ac:dyDescent="0.25">
      <c r="A30" s="86" t="s">
        <v>41</v>
      </c>
      <c r="B30" s="99" t="s">
        <v>53</v>
      </c>
      <c r="C30" s="88"/>
      <c r="D30" s="70">
        <v>19.486455629708566</v>
      </c>
      <c r="E30" s="58">
        <v>19.486455629708566</v>
      </c>
      <c r="F30" s="71"/>
      <c r="G30" s="88"/>
      <c r="H30" s="72">
        <v>15.491026034999999</v>
      </c>
      <c r="I30" s="156">
        <v>15.491026034999999</v>
      </c>
      <c r="J30" s="71"/>
      <c r="K30" s="88"/>
      <c r="L30" s="88"/>
      <c r="M30" s="72">
        <v>10.391328</v>
      </c>
      <c r="N30" s="156">
        <v>10.391328</v>
      </c>
      <c r="O30" s="49"/>
      <c r="P30" s="49"/>
      <c r="Q30" s="49"/>
      <c r="R30" s="49"/>
      <c r="T30" s="111"/>
      <c r="U30" s="132"/>
      <c r="V30" s="102"/>
      <c r="W30" s="115"/>
      <c r="X30" s="115"/>
      <c r="AF30" s="80"/>
      <c r="AG30" s="80"/>
      <c r="AJ30" s="80"/>
      <c r="AK30" s="80"/>
    </row>
    <row r="31" spans="1:37" ht="20.45" customHeight="1" x14ac:dyDescent="0.25">
      <c r="A31" s="174" t="s">
        <v>42</v>
      </c>
      <c r="B31" s="105" t="s">
        <v>54</v>
      </c>
      <c r="C31" s="88"/>
      <c r="D31" s="70">
        <v>2.5136934193285212</v>
      </c>
      <c r="E31" s="58">
        <v>2.5136934193285212</v>
      </c>
      <c r="F31" s="71"/>
      <c r="G31" s="88"/>
      <c r="H31" s="72">
        <v>0</v>
      </c>
      <c r="I31" s="156">
        <v>0</v>
      </c>
      <c r="J31" s="71"/>
      <c r="K31" s="88"/>
      <c r="L31" s="88"/>
      <c r="M31" s="72">
        <v>5.5579999999999998</v>
      </c>
      <c r="N31" s="156">
        <v>5.5579999999999998</v>
      </c>
      <c r="O31" s="49"/>
      <c r="P31" s="49"/>
      <c r="Q31" s="49"/>
      <c r="R31" s="49"/>
      <c r="T31" s="80"/>
      <c r="U31" s="85"/>
      <c r="V31" s="102"/>
      <c r="W31" s="115"/>
      <c r="X31" s="115"/>
      <c r="AF31" s="133"/>
      <c r="AG31" s="80"/>
      <c r="AJ31" s="133"/>
      <c r="AK31" s="80"/>
    </row>
    <row r="32" spans="1:37" ht="15.75" x14ac:dyDescent="0.25">
      <c r="A32" s="174" t="s">
        <v>6</v>
      </c>
      <c r="B32" s="105" t="s">
        <v>55</v>
      </c>
      <c r="C32" s="134"/>
      <c r="D32" s="135">
        <v>4.524648154791338</v>
      </c>
      <c r="E32" s="136">
        <v>4.524648154791338</v>
      </c>
      <c r="F32" s="73"/>
      <c r="G32" s="134"/>
      <c r="H32" s="74">
        <v>2.6343014400000002</v>
      </c>
      <c r="I32" s="175">
        <v>2.6343014400000002</v>
      </c>
      <c r="J32" s="73"/>
      <c r="K32" s="134"/>
      <c r="L32" s="134"/>
      <c r="M32" s="74">
        <v>10.004399999999999</v>
      </c>
      <c r="N32" s="175">
        <v>10.004399999999999</v>
      </c>
      <c r="O32" s="49"/>
      <c r="P32" s="49"/>
      <c r="Q32" s="49"/>
      <c r="R32" s="49"/>
      <c r="T32" s="101"/>
      <c r="U32" s="137"/>
      <c r="V32" s="102"/>
      <c r="W32" s="102"/>
      <c r="X32" s="102"/>
      <c r="AF32" s="115"/>
      <c r="AG32" s="101"/>
      <c r="AJ32" s="80"/>
      <c r="AK32" s="80"/>
    </row>
    <row r="33" spans="1:37" ht="15.75" x14ac:dyDescent="0.25">
      <c r="A33" s="138"/>
      <c r="B33" s="139" t="s">
        <v>56</v>
      </c>
      <c r="C33" s="140">
        <v>0</v>
      </c>
      <c r="D33" s="70">
        <v>34.775413521256993</v>
      </c>
      <c r="E33" s="58">
        <v>34.775413521256993</v>
      </c>
      <c r="F33" s="58"/>
      <c r="G33" s="140">
        <v>0</v>
      </c>
      <c r="H33" s="72">
        <v>22.611933225000001</v>
      </c>
      <c r="I33" s="156">
        <v>22.611933225000001</v>
      </c>
      <c r="J33" s="58"/>
      <c r="K33" s="140">
        <v>0</v>
      </c>
      <c r="L33" s="140"/>
      <c r="M33" s="72">
        <v>28.963327999999997</v>
      </c>
      <c r="N33" s="156">
        <v>28.963327999999997</v>
      </c>
      <c r="O33" s="49"/>
      <c r="P33" s="49"/>
      <c r="Q33" s="49"/>
      <c r="R33" s="49"/>
      <c r="T33" s="101"/>
      <c r="U33" s="141"/>
      <c r="V33" s="142"/>
      <c r="W33" s="142"/>
      <c r="X33" s="142"/>
      <c r="AF33" s="120"/>
      <c r="AG33" s="101"/>
      <c r="AJ33" s="80"/>
      <c r="AK33" s="80"/>
    </row>
    <row r="34" spans="1:37" ht="15.75" x14ac:dyDescent="0.25">
      <c r="A34" s="143">
        <v>14</v>
      </c>
      <c r="B34" s="144" t="s">
        <v>57</v>
      </c>
      <c r="C34" s="145">
        <v>122.6307112882424</v>
      </c>
      <c r="D34" s="145">
        <v>739.62963592084725</v>
      </c>
      <c r="E34" s="145">
        <v>862.26034720908967</v>
      </c>
      <c r="F34" s="145"/>
      <c r="G34" s="145">
        <v>96.209658000000019</v>
      </c>
      <c r="H34" s="170">
        <v>831.41897922499993</v>
      </c>
      <c r="I34" s="170">
        <v>927.62863722500003</v>
      </c>
      <c r="J34" s="145"/>
      <c r="K34" s="145">
        <v>104.65199999999999</v>
      </c>
      <c r="L34" s="145"/>
      <c r="M34" s="170">
        <v>323.08797390000001</v>
      </c>
      <c r="N34" s="170">
        <v>1150.4720245999999</v>
      </c>
      <c r="O34" s="49"/>
      <c r="P34" s="49"/>
      <c r="Q34" s="49"/>
      <c r="R34" s="49"/>
      <c r="T34" s="101"/>
      <c r="U34" s="141"/>
      <c r="V34" s="102"/>
      <c r="W34" s="146"/>
      <c r="X34" s="115"/>
      <c r="AF34" s="120"/>
      <c r="AG34" s="101"/>
      <c r="AJ34" s="80"/>
      <c r="AK34" s="80"/>
    </row>
    <row r="35" spans="1:37" ht="15.75" x14ac:dyDescent="0.25">
      <c r="A35" s="143">
        <v>15</v>
      </c>
      <c r="B35" s="144" t="s">
        <v>61</v>
      </c>
      <c r="C35" s="145"/>
      <c r="D35" s="145"/>
      <c r="E35" s="145"/>
      <c r="F35" s="145"/>
      <c r="G35" s="145"/>
      <c r="H35" s="170"/>
      <c r="I35" s="170"/>
      <c r="J35" s="145"/>
      <c r="K35" s="145"/>
      <c r="L35" s="145"/>
      <c r="M35" s="170"/>
      <c r="N35" s="170"/>
      <c r="O35" s="49"/>
      <c r="P35" s="49"/>
      <c r="Q35" s="49"/>
      <c r="R35" s="49"/>
      <c r="T35" s="101"/>
      <c r="U35" s="141"/>
      <c r="V35" s="102"/>
      <c r="W35" s="146"/>
      <c r="X35" s="115"/>
      <c r="AF35" s="120"/>
      <c r="AG35" s="101"/>
      <c r="AJ35" s="80"/>
      <c r="AK35" s="80"/>
    </row>
    <row r="36" spans="1:37" ht="15.75" x14ac:dyDescent="0.25">
      <c r="A36" s="143" t="s">
        <v>8</v>
      </c>
      <c r="B36" s="150" t="s">
        <v>59</v>
      </c>
      <c r="C36" s="145"/>
      <c r="D36" s="151">
        <v>24.011103784499902</v>
      </c>
      <c r="E36" s="148">
        <v>24.011103784499902</v>
      </c>
      <c r="F36" s="148"/>
      <c r="G36" s="145"/>
      <c r="H36" s="176">
        <v>18.125327474999999</v>
      </c>
      <c r="I36" s="177">
        <v>18.125327474999999</v>
      </c>
      <c r="J36" s="148"/>
      <c r="K36" s="145"/>
      <c r="L36" s="145"/>
      <c r="M36" s="176">
        <v>20.395727999999998</v>
      </c>
      <c r="N36" s="177">
        <v>20.395727999999998</v>
      </c>
      <c r="O36" s="49"/>
      <c r="P36" s="49"/>
      <c r="Q36" s="49"/>
      <c r="R36" s="49"/>
      <c r="T36" s="101"/>
      <c r="U36" s="141"/>
      <c r="V36" s="102"/>
      <c r="W36" s="146"/>
      <c r="X36" s="115"/>
      <c r="AF36" s="120"/>
      <c r="AG36" s="101"/>
      <c r="AJ36" s="80"/>
      <c r="AK36" s="80"/>
    </row>
    <row r="37" spans="1:37" ht="15.75" x14ac:dyDescent="0.25">
      <c r="A37" s="152" t="s">
        <v>40</v>
      </c>
      <c r="B37" s="147" t="s">
        <v>60</v>
      </c>
      <c r="C37" s="148"/>
      <c r="D37" s="148">
        <v>80.689019569218047</v>
      </c>
      <c r="E37" s="151">
        <v>80.689019569218047</v>
      </c>
      <c r="F37" s="148"/>
      <c r="G37" s="148"/>
      <c r="H37" s="177">
        <v>116.9199</v>
      </c>
      <c r="I37" s="176">
        <v>116.9199</v>
      </c>
      <c r="J37" s="148"/>
      <c r="K37" s="148"/>
      <c r="L37" s="148"/>
      <c r="M37" s="177">
        <v>127.6537215</v>
      </c>
      <c r="N37" s="176">
        <v>127.6537215</v>
      </c>
      <c r="O37" s="49"/>
      <c r="P37" s="49"/>
      <c r="Q37" s="49"/>
      <c r="R37" s="49"/>
      <c r="T37" s="101"/>
      <c r="U37" s="141"/>
      <c r="V37" s="102"/>
      <c r="W37" s="146"/>
      <c r="X37" s="115"/>
      <c r="AF37" s="120"/>
      <c r="AG37" s="101"/>
      <c r="AJ37" s="80"/>
      <c r="AK37" s="80"/>
    </row>
    <row r="38" spans="1:37" ht="15.75" x14ac:dyDescent="0.25">
      <c r="A38" s="143">
        <v>16</v>
      </c>
      <c r="B38" s="144" t="s">
        <v>58</v>
      </c>
      <c r="C38" s="57">
        <v>122.6307112882424</v>
      </c>
      <c r="D38" s="57">
        <v>634.92951256712922</v>
      </c>
      <c r="E38" s="57">
        <v>757.56022385537165</v>
      </c>
      <c r="F38" s="57"/>
      <c r="G38" s="57">
        <v>96.209658000000019</v>
      </c>
      <c r="H38" s="67">
        <v>696.37375175</v>
      </c>
      <c r="I38" s="67">
        <v>792.5834097500001</v>
      </c>
      <c r="J38" s="57"/>
      <c r="K38" s="57">
        <v>104.65199999999999</v>
      </c>
      <c r="L38" s="57"/>
      <c r="M38" s="67">
        <v>175.0385244</v>
      </c>
      <c r="N38" s="67">
        <v>1002.4225751</v>
      </c>
      <c r="O38" s="49"/>
      <c r="P38" s="178"/>
      <c r="Q38" s="49"/>
      <c r="R38" s="49"/>
    </row>
    <row r="39" spans="1:37" ht="15.75" x14ac:dyDescent="0.25">
      <c r="A39" s="179">
        <v>17</v>
      </c>
      <c r="B39" s="180" t="s">
        <v>70</v>
      </c>
      <c r="C39" s="181"/>
      <c r="D39" s="75"/>
      <c r="E39" s="75"/>
      <c r="F39" s="182"/>
      <c r="G39" s="76"/>
      <c r="H39" s="75"/>
      <c r="I39" s="47">
        <v>4.6231553336299358E-2</v>
      </c>
      <c r="J39" s="75"/>
      <c r="K39" s="75"/>
      <c r="L39" s="75"/>
      <c r="M39" s="75"/>
      <c r="N39" s="183">
        <v>0.32322493121203766</v>
      </c>
      <c r="O39" s="49"/>
      <c r="P39" s="184"/>
      <c r="Q39" s="49"/>
      <c r="R39" s="49"/>
    </row>
    <row r="40" spans="1:37" ht="15.75" x14ac:dyDescent="0.25">
      <c r="A40" s="179">
        <v>18</v>
      </c>
      <c r="B40" s="180" t="s">
        <v>71</v>
      </c>
      <c r="C40" s="181"/>
      <c r="D40" s="75"/>
      <c r="E40" s="75"/>
      <c r="F40" s="185"/>
      <c r="G40" s="76"/>
      <c r="H40" s="75"/>
      <c r="I40" s="75" t="s">
        <v>72</v>
      </c>
      <c r="J40" s="75"/>
      <c r="K40" s="75"/>
      <c r="L40" s="75"/>
      <c r="M40" s="75"/>
      <c r="N40" s="75" t="s">
        <v>73</v>
      </c>
      <c r="O40" s="49"/>
      <c r="P40" s="49"/>
      <c r="Q40" s="49"/>
      <c r="R40" s="49"/>
    </row>
  </sheetData>
  <mergeCells count="6">
    <mergeCell ref="F13:I13"/>
    <mergeCell ref="A6:N6"/>
    <mergeCell ref="A7:N7"/>
    <mergeCell ref="A8:N8"/>
    <mergeCell ref="A9:N9"/>
    <mergeCell ref="A10:N10"/>
  </mergeCells>
  <pageMargins left="0.11811023622047245" right="0.31496062992125984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64"/>
  <sheetViews>
    <sheetView topLeftCell="A13" workbookViewId="0">
      <selection activeCell="I9" sqref="I9"/>
    </sheetView>
  </sheetViews>
  <sheetFormatPr defaultColWidth="8.88671875" defaultRowHeight="15" x14ac:dyDescent="0.2"/>
  <cols>
    <col min="1" max="1" width="6.109375" style="3" customWidth="1"/>
    <col min="2" max="2" width="28.5546875" style="3" customWidth="1"/>
    <col min="3" max="3" width="13.44140625" style="3" customWidth="1"/>
    <col min="4" max="4" width="14.77734375" style="3" customWidth="1"/>
    <col min="5" max="5" width="14.33203125" style="3" customWidth="1"/>
    <col min="6" max="6" width="14.77734375" style="3" customWidth="1"/>
    <col min="7" max="7" width="18.77734375" style="3" customWidth="1"/>
    <col min="8" max="8" width="11.33203125" style="3" customWidth="1"/>
    <col min="9" max="9" width="8.88671875" style="3"/>
    <col min="10" max="10" width="10.5546875" style="3" customWidth="1"/>
    <col min="11" max="16384" width="8.88671875" style="3"/>
  </cols>
  <sheetData>
    <row r="1" spans="1:8" ht="19.5" customHeight="1" x14ac:dyDescent="0.2">
      <c r="A1" s="11"/>
      <c r="B1" s="11"/>
      <c r="C1" s="11"/>
      <c r="D1" s="11"/>
      <c r="E1" s="11"/>
      <c r="F1" s="12" t="s">
        <v>12</v>
      </c>
    </row>
    <row r="2" spans="1:8" ht="19.5" customHeight="1" x14ac:dyDescent="0.2">
      <c r="A2" s="188" t="e">
        <f>#REF!</f>
        <v>#REF!</v>
      </c>
      <c r="B2" s="188"/>
      <c r="C2" s="188"/>
      <c r="D2" s="188"/>
      <c r="E2" s="188"/>
      <c r="F2" s="188"/>
    </row>
    <row r="3" spans="1:8" ht="21" customHeight="1" x14ac:dyDescent="0.2">
      <c r="A3" s="188" t="e">
        <f>#REF!</f>
        <v>#REF!</v>
      </c>
      <c r="B3" s="188"/>
      <c r="C3" s="188"/>
      <c r="D3" s="188"/>
      <c r="E3" s="188"/>
      <c r="F3" s="188"/>
      <c r="G3" s="14"/>
    </row>
    <row r="4" spans="1:8" ht="21" customHeight="1" x14ac:dyDescent="0.2">
      <c r="A4" s="188" t="e">
        <f>#REF!</f>
        <v>#REF!</v>
      </c>
      <c r="B4" s="188"/>
      <c r="C4" s="188"/>
      <c r="D4" s="188"/>
      <c r="E4" s="188"/>
      <c r="F4" s="188"/>
      <c r="G4" s="14"/>
    </row>
    <row r="5" spans="1:8" ht="23.25" customHeight="1" x14ac:dyDescent="0.2">
      <c r="A5" s="189" t="s">
        <v>10</v>
      </c>
      <c r="B5" s="189"/>
      <c r="C5" s="189"/>
      <c r="D5" s="189"/>
      <c r="E5" s="189"/>
      <c r="F5" s="189"/>
      <c r="G5" s="15"/>
    </row>
    <row r="6" spans="1:8" ht="18" customHeight="1" x14ac:dyDescent="0.2">
      <c r="A6" s="16"/>
      <c r="B6" s="16"/>
      <c r="G6" s="15"/>
    </row>
    <row r="7" spans="1:8" ht="39" customHeight="1" x14ac:dyDescent="0.2">
      <c r="A7" s="17" t="s">
        <v>11</v>
      </c>
      <c r="B7" s="18" t="s">
        <v>1</v>
      </c>
      <c r="C7" s="5" t="s">
        <v>7</v>
      </c>
      <c r="D7" s="5" t="s">
        <v>13</v>
      </c>
      <c r="E7" s="5" t="s">
        <v>14</v>
      </c>
      <c r="F7" s="5" t="s">
        <v>15</v>
      </c>
      <c r="G7" s="19"/>
    </row>
    <row r="8" spans="1:8" ht="22.5" customHeight="1" x14ac:dyDescent="0.2">
      <c r="A8" s="17"/>
      <c r="B8" s="7" t="s">
        <v>18</v>
      </c>
      <c r="C8" s="17"/>
      <c r="D8" s="5"/>
      <c r="E8" s="17"/>
      <c r="F8" s="5"/>
      <c r="G8" s="19"/>
    </row>
    <row r="9" spans="1:8" ht="24.75" customHeight="1" x14ac:dyDescent="0.2">
      <c r="A9" s="20">
        <v>1</v>
      </c>
      <c r="B9" s="39" t="s">
        <v>20</v>
      </c>
      <c r="C9" s="40" t="s">
        <v>5</v>
      </c>
      <c r="D9" s="41">
        <v>1800000</v>
      </c>
      <c r="E9" s="42">
        <v>3183</v>
      </c>
      <c r="F9" s="21">
        <f>D9*E9/10^7</f>
        <v>572.94000000000005</v>
      </c>
      <c r="G9" s="1"/>
      <c r="H9" s="19"/>
    </row>
    <row r="10" spans="1:8" ht="30" customHeight="1" x14ac:dyDescent="0.2">
      <c r="A10" s="22">
        <v>2</v>
      </c>
      <c r="B10" s="43" t="s">
        <v>21</v>
      </c>
      <c r="C10" s="40" t="s">
        <v>5</v>
      </c>
      <c r="D10" s="44">
        <f>D9</f>
        <v>1800000</v>
      </c>
      <c r="E10" s="42">
        <v>229.87754934181763</v>
      </c>
      <c r="F10" s="21">
        <f>D10*E10/10^7</f>
        <v>41.377958881527171</v>
      </c>
      <c r="G10" s="11"/>
      <c r="H10" s="23"/>
    </row>
    <row r="11" spans="1:8" ht="38.25" customHeight="1" x14ac:dyDescent="0.2">
      <c r="A11" s="20">
        <v>3</v>
      </c>
      <c r="B11" s="6" t="s">
        <v>19</v>
      </c>
      <c r="C11" s="4"/>
      <c r="D11" s="24"/>
      <c r="E11" s="4"/>
      <c r="F11" s="25">
        <f>SUM(F9:F10)</f>
        <v>614.31795888152726</v>
      </c>
      <c r="G11" s="11"/>
      <c r="H11" s="23"/>
    </row>
    <row r="12" spans="1:8" ht="21.75" customHeight="1" x14ac:dyDescent="0.2">
      <c r="A12" s="20"/>
      <c r="B12" s="7" t="s">
        <v>22</v>
      </c>
      <c r="C12" s="4"/>
      <c r="D12" s="24"/>
      <c r="E12" s="4"/>
      <c r="F12" s="25"/>
      <c r="G12" s="11"/>
      <c r="H12" s="23"/>
    </row>
    <row r="13" spans="1:8" ht="35.25" customHeight="1" x14ac:dyDescent="0.2">
      <c r="A13" s="26">
        <v>4</v>
      </c>
      <c r="B13" s="10" t="s">
        <v>23</v>
      </c>
      <c r="C13" s="45" t="s">
        <v>5</v>
      </c>
      <c r="D13" s="46">
        <f>0.67*10^6</f>
        <v>670000</v>
      </c>
      <c r="E13" s="10">
        <v>6665</v>
      </c>
      <c r="F13" s="21">
        <f>D13*E13/10^7</f>
        <v>446.55500000000001</v>
      </c>
      <c r="G13" s="1"/>
      <c r="H13" s="23"/>
    </row>
    <row r="14" spans="1:8" ht="38.25" customHeight="1" x14ac:dyDescent="0.2">
      <c r="A14" s="26">
        <v>5</v>
      </c>
      <c r="B14" s="10" t="s">
        <v>24</v>
      </c>
      <c r="C14" s="45" t="s">
        <v>5</v>
      </c>
      <c r="D14" s="46">
        <f>0.57*10^6</f>
        <v>570000</v>
      </c>
      <c r="E14" s="10">
        <v>3500</v>
      </c>
      <c r="F14" s="21">
        <f>D14*E14/10^7</f>
        <v>199.5</v>
      </c>
      <c r="G14" s="1"/>
      <c r="H14" s="23"/>
    </row>
    <row r="15" spans="1:8" ht="38.25" customHeight="1" x14ac:dyDescent="0.2">
      <c r="A15" s="26">
        <v>6</v>
      </c>
      <c r="B15" s="10" t="s">
        <v>25</v>
      </c>
      <c r="C15" s="45" t="s">
        <v>5</v>
      </c>
      <c r="D15" s="46">
        <f>0.06*10^6</f>
        <v>60000</v>
      </c>
      <c r="E15" s="10">
        <v>3600</v>
      </c>
      <c r="F15" s="21">
        <f>D15*E15/10^7</f>
        <v>21.6</v>
      </c>
      <c r="G15" s="1"/>
      <c r="H15" s="23"/>
    </row>
    <row r="16" spans="1:8" ht="38.25" customHeight="1" x14ac:dyDescent="0.2">
      <c r="A16" s="26">
        <v>7</v>
      </c>
      <c r="B16" s="10" t="s">
        <v>26</v>
      </c>
      <c r="C16" s="45" t="s">
        <v>5</v>
      </c>
      <c r="D16" s="46">
        <f>0.5*10^6</f>
        <v>500000</v>
      </c>
      <c r="E16" s="10">
        <v>850</v>
      </c>
      <c r="F16" s="21">
        <f>D16*E16/10^7</f>
        <v>42.5</v>
      </c>
      <c r="G16" s="1"/>
      <c r="H16" s="23"/>
    </row>
    <row r="17" spans="1:14" ht="27" customHeight="1" x14ac:dyDescent="0.2">
      <c r="A17" s="26">
        <v>8</v>
      </c>
      <c r="B17" s="6" t="s">
        <v>16</v>
      </c>
      <c r="C17" s="5"/>
      <c r="D17" s="27">
        <f>SUM(D13:D16)</f>
        <v>1800000</v>
      </c>
      <c r="E17" s="9"/>
      <c r="F17" s="28">
        <f>SUM(F13:F16)</f>
        <v>710.15500000000009</v>
      </c>
      <c r="G17" s="11"/>
      <c r="H17" s="23"/>
    </row>
    <row r="18" spans="1:14" ht="26.25" customHeight="1" x14ac:dyDescent="0.2">
      <c r="A18" s="26">
        <v>9</v>
      </c>
      <c r="B18" s="28" t="s">
        <v>17</v>
      </c>
      <c r="C18" s="29"/>
      <c r="D18" s="4"/>
      <c r="E18" s="4"/>
      <c r="F18" s="25">
        <f>F17-F11</f>
        <v>95.837041118472825</v>
      </c>
      <c r="H18" s="23"/>
    </row>
    <row r="19" spans="1:14" ht="19.5" customHeight="1" x14ac:dyDescent="0.2">
      <c r="H19" s="23"/>
    </row>
    <row r="20" spans="1:14" ht="22.5" customHeight="1" x14ac:dyDescent="0.2"/>
    <row r="21" spans="1:14" ht="22.5" customHeight="1" x14ac:dyDescent="0.2">
      <c r="J21" s="190"/>
      <c r="K21" s="190"/>
      <c r="L21" s="8"/>
    </row>
    <row r="22" spans="1:14" ht="33" customHeight="1" x14ac:dyDescent="0.2">
      <c r="J22" s="30"/>
      <c r="K22" s="30"/>
      <c r="L22" s="8"/>
    </row>
    <row r="23" spans="1:14" ht="33" customHeight="1" x14ac:dyDescent="0.2"/>
    <row r="24" spans="1:14" ht="33" customHeight="1" x14ac:dyDescent="0.2">
      <c r="A24" s="31"/>
      <c r="B24" s="31"/>
    </row>
    <row r="25" spans="1:14" ht="33" customHeight="1" x14ac:dyDescent="0.2">
      <c r="A25" s="31"/>
      <c r="B25" s="31"/>
    </row>
    <row r="26" spans="1:14" x14ac:dyDescent="0.2">
      <c r="B26" s="2"/>
      <c r="C26" s="15"/>
      <c r="J26" s="32"/>
      <c r="K26" s="2"/>
      <c r="L26" s="2"/>
      <c r="N26" s="2"/>
    </row>
    <row r="27" spans="1:14" x14ac:dyDescent="0.2">
      <c r="B27" s="11"/>
      <c r="C27" s="33"/>
      <c r="J27" s="32"/>
      <c r="K27" s="2"/>
      <c r="L27" s="2"/>
      <c r="N27" s="2"/>
    </row>
    <row r="28" spans="1:14" x14ac:dyDescent="0.2">
      <c r="J28" s="32"/>
      <c r="K28" s="2"/>
      <c r="L28" s="2"/>
      <c r="N28" s="2"/>
    </row>
    <row r="29" spans="1:14" x14ac:dyDescent="0.2">
      <c r="J29" s="32"/>
      <c r="K29" s="2"/>
      <c r="L29" s="2"/>
      <c r="N29" s="2"/>
    </row>
    <row r="30" spans="1:14" x14ac:dyDescent="0.2">
      <c r="J30" s="32"/>
      <c r="K30" s="2"/>
      <c r="L30" s="2"/>
      <c r="N30" s="2"/>
    </row>
    <row r="31" spans="1:14" x14ac:dyDescent="0.2">
      <c r="J31" s="32"/>
      <c r="K31" s="2"/>
      <c r="L31" s="2"/>
      <c r="N31" s="2"/>
    </row>
    <row r="32" spans="1:14" x14ac:dyDescent="0.2">
      <c r="J32" s="32"/>
      <c r="K32" s="2"/>
      <c r="L32" s="2"/>
      <c r="N32" s="2"/>
    </row>
    <row r="33" spans="2:16" x14ac:dyDescent="0.2">
      <c r="J33" s="32"/>
      <c r="K33" s="2"/>
      <c r="L33" s="2"/>
      <c r="N33" s="2"/>
    </row>
    <row r="34" spans="2:16" x14ac:dyDescent="0.2">
      <c r="J34" s="32"/>
      <c r="K34" s="2"/>
      <c r="L34" s="2"/>
      <c r="N34" s="2"/>
    </row>
    <row r="35" spans="2:16" x14ac:dyDescent="0.2">
      <c r="J35" s="32"/>
      <c r="K35" s="2"/>
      <c r="L35" s="2"/>
      <c r="N35" s="2"/>
    </row>
    <row r="36" spans="2:16" x14ac:dyDescent="0.2">
      <c r="J36" s="32"/>
      <c r="K36" s="2"/>
      <c r="L36" s="2"/>
      <c r="N36" s="2"/>
    </row>
    <row r="37" spans="2:16" ht="23.25" x14ac:dyDescent="0.2">
      <c r="B37" s="11"/>
      <c r="C37" s="11"/>
      <c r="D37" s="11"/>
      <c r="E37" s="1"/>
      <c r="G37" s="34"/>
      <c r="J37" s="2"/>
      <c r="K37" s="2"/>
      <c r="L37" s="2"/>
      <c r="N37" s="2"/>
      <c r="P37" s="2"/>
    </row>
    <row r="38" spans="2:16" ht="34.5" customHeight="1" x14ac:dyDescent="0.2">
      <c r="B38" s="13"/>
      <c r="C38" s="13"/>
      <c r="D38" s="13"/>
      <c r="E38" s="13"/>
      <c r="F38" s="13"/>
      <c r="G38" s="14"/>
      <c r="J38" s="2"/>
      <c r="K38" s="2"/>
      <c r="L38" s="2"/>
      <c r="O38" s="2"/>
    </row>
    <row r="39" spans="2:16" x14ac:dyDescent="0.2">
      <c r="J39" s="2"/>
      <c r="K39" s="2"/>
      <c r="L39" s="2"/>
      <c r="N39" s="35"/>
      <c r="P39" s="35"/>
    </row>
    <row r="40" spans="2:16" x14ac:dyDescent="0.2">
      <c r="H40" s="36"/>
      <c r="I40" s="36"/>
      <c r="J40" s="2"/>
      <c r="K40" s="2"/>
      <c r="L40" s="2"/>
      <c r="N40" s="2"/>
    </row>
    <row r="63" spans="9:9" ht="18" x14ac:dyDescent="0.2">
      <c r="I63" s="37"/>
    </row>
    <row r="64" spans="9:9" x14ac:dyDescent="0.2">
      <c r="I64" s="38"/>
    </row>
  </sheetData>
  <mergeCells count="5">
    <mergeCell ref="A2:F2"/>
    <mergeCell ref="A3:F3"/>
    <mergeCell ref="A5:F5"/>
    <mergeCell ref="J21:K21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PBE</vt:lpstr>
      <vt:lpstr>GM(3)</vt:lpstr>
      <vt:lpstr>PBE!Print_Area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Manoj Mishra</cp:lastModifiedBy>
  <cp:lastPrinted>2021-12-02T12:25:37Z</cp:lastPrinted>
  <dcterms:created xsi:type="dcterms:W3CDTF">2001-02-20T07:04:51Z</dcterms:created>
  <dcterms:modified xsi:type="dcterms:W3CDTF">2026-02-09T12:30:48Z</dcterms:modified>
</cp:coreProperties>
</file>