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E:\INTELISPARKZ\FASTRAGAI\PBE for AI Work 10.02.26\"/>
    </mc:Choice>
  </mc:AlternateContent>
  <xr:revisionPtr revIDLastSave="0" documentId="8_{2F889561-BCC3-4F66-A88D-36495AE15617}" xr6:coauthVersionLast="36" xr6:coauthVersionMax="36" xr10:uidLastSave="{00000000-0000-0000-0000-000000000000}"/>
  <bookViews>
    <workbookView xWindow="0" yWindow="0" windowWidth="23040" windowHeight="8940" tabRatio="706"/>
  </bookViews>
  <sheets>
    <sheet name="PBE (Pkg I)" sheetId="30" r:id="rId1"/>
  </sheets>
  <definedNames>
    <definedName name="_xlnm.Print_Area" localSheetId="0">'PBE (Pkg I)'!$A$1:$N$42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calcChain.xml><?xml version="1.0" encoding="utf-8"?>
<calcChain xmlns="http://schemas.openxmlformats.org/spreadsheetml/2006/main">
  <c r="D16" i="30" l="1"/>
  <c r="E16" i="30"/>
  <c r="F16" i="30"/>
  <c r="K16" i="30"/>
  <c r="L16" i="30"/>
  <c r="M16" i="30"/>
  <c r="N16" i="30"/>
  <c r="D17" i="30"/>
  <c r="E17" i="30"/>
  <c r="F17" i="30"/>
  <c r="M17" i="30"/>
  <c r="N17" i="30"/>
  <c r="F18" i="30"/>
  <c r="M18" i="30"/>
  <c r="N18" i="30"/>
  <c r="D19" i="30"/>
  <c r="E19" i="30"/>
  <c r="F19" i="30"/>
  <c r="M19" i="30"/>
  <c r="N19" i="30"/>
  <c r="D20" i="30"/>
  <c r="E20" i="30"/>
  <c r="F20" i="30"/>
  <c r="M20" i="30"/>
  <c r="N20" i="30"/>
  <c r="D21" i="30"/>
  <c r="F21" i="30"/>
  <c r="M21" i="30"/>
  <c r="N21" i="30"/>
  <c r="D22" i="30"/>
  <c r="E22" i="30"/>
  <c r="F22" i="30"/>
  <c r="M22" i="30"/>
  <c r="N22" i="30"/>
  <c r="F23" i="30"/>
  <c r="M23" i="30"/>
  <c r="N23" i="30"/>
  <c r="F24" i="30"/>
  <c r="K24" i="30"/>
  <c r="L24" i="30"/>
  <c r="N24" i="30"/>
  <c r="D25" i="30"/>
  <c r="F25" i="30"/>
  <c r="K25" i="30"/>
  <c r="L25" i="30"/>
  <c r="N25" i="30"/>
  <c r="F26" i="30"/>
  <c r="D27" i="30"/>
  <c r="E27" i="30"/>
  <c r="F27" i="30"/>
  <c r="M27" i="30"/>
  <c r="N27" i="30"/>
  <c r="F28" i="30"/>
  <c r="G29" i="30"/>
  <c r="H29" i="30"/>
  <c r="I29" i="30"/>
  <c r="J29" i="30"/>
  <c r="K29" i="30"/>
  <c r="L29" i="30"/>
  <c r="M29" i="30"/>
  <c r="N29" i="30"/>
  <c r="Y30" i="30"/>
  <c r="N31" i="30"/>
  <c r="N32" i="30"/>
  <c r="N33" i="30"/>
  <c r="N34" i="30"/>
  <c r="N35" i="30"/>
  <c r="C36" i="30"/>
  <c r="D36" i="30"/>
  <c r="E36" i="30"/>
  <c r="F36" i="30"/>
  <c r="G36" i="30"/>
  <c r="H36" i="30"/>
  <c r="I36" i="30"/>
  <c r="J36" i="30"/>
  <c r="K36" i="30"/>
  <c r="L36" i="30"/>
  <c r="M36" i="30"/>
  <c r="N36" i="30"/>
  <c r="D37" i="30"/>
  <c r="E37" i="30"/>
  <c r="F37" i="30"/>
  <c r="M37" i="30"/>
  <c r="N37" i="30"/>
  <c r="N38" i="30"/>
  <c r="C39" i="30"/>
  <c r="F39" i="30"/>
  <c r="G39" i="30"/>
  <c r="H39" i="30"/>
  <c r="I39" i="30"/>
  <c r="J39" i="30"/>
  <c r="K39" i="30"/>
  <c r="L39" i="30"/>
  <c r="M39" i="30"/>
  <c r="N39" i="30"/>
  <c r="D40" i="30"/>
  <c r="G40" i="30"/>
</calcChain>
</file>

<file path=xl/sharedStrings.xml><?xml version="1.0" encoding="utf-8"?>
<sst xmlns="http://schemas.openxmlformats.org/spreadsheetml/2006/main" count="66" uniqueCount="65">
  <si>
    <t>Total</t>
  </si>
  <si>
    <t>FC</t>
  </si>
  <si>
    <t>LC</t>
  </si>
  <si>
    <t>i</t>
  </si>
  <si>
    <t>BOKARO STEEL PLANT</t>
  </si>
  <si>
    <t>Rebuilding of Coke Oven Battery # 6</t>
  </si>
  <si>
    <t>Sl.No.</t>
  </si>
  <si>
    <t>ii</t>
  </si>
  <si>
    <t>iii</t>
  </si>
  <si>
    <t>iv</t>
  </si>
  <si>
    <t>CONFIDENTIAL</t>
  </si>
  <si>
    <t>STEEL AUTHORITY OF INDIA LIMITED</t>
  </si>
  <si>
    <t>Rs. Crore</t>
  </si>
  <si>
    <t>Description of Item</t>
  </si>
  <si>
    <t xml:space="preserve">Design &amp; Engineering </t>
  </si>
  <si>
    <t>Supply of Plant &amp; Equipment Incl. Technological Structures</t>
  </si>
  <si>
    <t>Supply of Refractories</t>
  </si>
  <si>
    <t>Civil Engineering Work including all related supplies- for equipment foundation</t>
  </si>
  <si>
    <t>Storage, Handling and Erection of Building Steel Structures</t>
  </si>
  <si>
    <t xml:space="preserve">Customs, Port clearance (excluding duties &amp; cess to be paid by Employer) and Inland transportation (for all items quoted in foreign currency) </t>
  </si>
  <si>
    <t>Supply of 2 years O &amp; M spares</t>
  </si>
  <si>
    <t>Purchaser's Scope:</t>
  </si>
  <si>
    <t>BCD @7.5%  on CIF</t>
  </si>
  <si>
    <t xml:space="preserve">Social welfare surcharge @ 10% on BCD </t>
  </si>
  <si>
    <t xml:space="preserve">GST @ 18 % on imported supply </t>
  </si>
  <si>
    <t>Sub-total (15)</t>
  </si>
  <si>
    <t>Battery Proper (Pkg 1)</t>
  </si>
  <si>
    <t>Annexure-I</t>
  </si>
  <si>
    <t>Price Bid Evaluation</t>
  </si>
  <si>
    <t>Comparative statement w.r.t. estimate</t>
  </si>
  <si>
    <t>Estimate</t>
  </si>
  <si>
    <t>Variance w.r.t. estimate</t>
  </si>
  <si>
    <t>Ranking</t>
  </si>
  <si>
    <t>This is a computer generated document. It does not require signature.</t>
  </si>
  <si>
    <t>L-1</t>
  </si>
  <si>
    <t>Bid of M/s MECON LIMITED</t>
  </si>
  <si>
    <t xml:space="preserve">Original </t>
  </si>
  <si>
    <t xml:space="preserve">Decrement </t>
  </si>
  <si>
    <t xml:space="preserve">Final </t>
  </si>
  <si>
    <t xml:space="preserve">1EURO = INR </t>
  </si>
  <si>
    <t>Final Price (A-B)</t>
  </si>
  <si>
    <t>BEC  (LC)</t>
  </si>
  <si>
    <t xml:space="preserve">Supply of Building steel structures including sheeting and glazing </t>
  </si>
  <si>
    <t>Civil Engineering Work including all related supplies- Others</t>
  </si>
  <si>
    <t xml:space="preserve">Storage, Handling, Erection (including dismantling ) of Plant &amp; Equipments &amp; Refractories including Commisioning and PG tests of the facilities </t>
  </si>
  <si>
    <t>Comprehensive Marine / transit &amp; Storage-cum-erection insurance</t>
  </si>
  <si>
    <t>Total Quoted Price(1 to 13)</t>
  </si>
  <si>
    <t>Total Evaluated Price</t>
  </si>
  <si>
    <t>17(a)</t>
  </si>
  <si>
    <t>Input tax credit (ITC) for GST- on Indigineous Portion</t>
  </si>
  <si>
    <t>17(b)</t>
  </si>
  <si>
    <t>Input tax credit (ITC) for GST- on Imported Portion</t>
  </si>
  <si>
    <t>Total Evaluated Price net of ITC for GST</t>
  </si>
  <si>
    <t>Original Price (A)</t>
  </si>
  <si>
    <t>Decrement Price (B)</t>
  </si>
  <si>
    <t>L-2</t>
  </si>
  <si>
    <r>
      <rPr>
        <b/>
        <u/>
        <sz val="11"/>
        <rFont val="Calibri"/>
        <family val="2"/>
      </rPr>
      <t>Foreign</t>
    </r>
    <r>
      <rPr>
        <sz val="11"/>
        <rFont val="Calibri"/>
        <family val="2"/>
      </rPr>
      <t xml:space="preserve"> Supervision charges in India during erection, startup, commissioning and PG test </t>
    </r>
    <r>
      <rPr>
        <b/>
        <sz val="11"/>
        <rFont val="Calibri"/>
        <family val="2"/>
      </rPr>
      <t xml:space="preserve">for </t>
    </r>
    <r>
      <rPr>
        <b/>
        <u/>
        <sz val="11"/>
        <rFont val="Calibri"/>
        <family val="2"/>
      </rPr>
      <t>___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mandays</t>
    </r>
  </si>
  <si>
    <t>Bid of M/s BEC LIMITED &amp; Consortium</t>
  </si>
  <si>
    <t>FC (GPK &amp; CUI )</t>
  </si>
  <si>
    <t>FC Eq in Rs. Cr.</t>
  </si>
  <si>
    <r>
      <t xml:space="preserve">Training charges:   (a) For </t>
    </r>
    <r>
      <rPr>
        <b/>
        <u/>
        <sz val="11"/>
        <rFont val="Calibri"/>
        <family val="2"/>
      </rPr>
      <t>___</t>
    </r>
    <r>
      <rPr>
        <sz val="11"/>
        <rFont val="Calibri"/>
        <family val="2"/>
      </rPr>
      <t xml:space="preserve"> Foreign mandays,                                                                                            (b) For </t>
    </r>
    <r>
      <rPr>
        <b/>
        <u/>
        <sz val="11"/>
        <rFont val="Calibri"/>
        <family val="2"/>
      </rPr>
      <t xml:space="preserve">       </t>
    </r>
    <r>
      <rPr>
        <sz val="11"/>
        <rFont val="Calibri"/>
        <family val="2"/>
      </rPr>
      <t xml:space="preserve"> Indian mandays</t>
    </r>
  </si>
  <si>
    <t xml:space="preserve">GST @ 18 % on imported Services </t>
  </si>
  <si>
    <t>Date: 07.09.2023</t>
  </si>
  <si>
    <t xml:space="preserve">FC </t>
  </si>
  <si>
    <t>Ref. No.: CET-17(4)/4099/2023 - 213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</si>
</sst>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1" formatCode="_(* #,##0.00_);_(* \(#,##0.00\);_(* &quot;-&quot;??_);_(@_)"/>
    <numFmt numFmtId="179" formatCode="0.00_)"/>
    <numFmt numFmtId="180" formatCode="0_)"/>
    <numFmt numFmtId="184" formatCode="0.0000_)"/>
    <numFmt numFmtId="185" formatCode="&quot;Rs&quot;#,##0.00_);[Red]\(&quot;Rs&quot;#,##0.00\)"/>
    <numFmt numFmtId="186" formatCode="0.0"/>
    <numFmt numFmtId="193" formatCode="_(* #,##0.0000_);_(* \(#,##0.0000\);_(* &quot;-&quot;????_);_(@_)"/>
    <numFmt numFmtId="194" formatCode="0.00000000000"/>
    <numFmt numFmtId="200" formatCode="0.0000000"/>
    <numFmt numFmtId="207" formatCode="0.00000_)"/>
    <numFmt numFmtId="209" formatCode="0.000000_)"/>
    <numFmt numFmtId="210" formatCode="0.0000000_)"/>
    <numFmt numFmtId="213" formatCode="_-* #,##0_-;\-* #,##0_-;_-* &quot;-&quot;??_-;_-@_-"/>
    <numFmt numFmtId="216" formatCode="[$€-2]\ #,##0"/>
    <numFmt numFmtId="217" formatCode="[$€-2]\ #,##0.0000000"/>
    <numFmt numFmtId="218" formatCode="[$₹-4009]\ #,##0.00;[Red][$₹-4009]\ \-#,##0.00"/>
  </numFmts>
  <fonts count="35" x14ac:knownFonts="1">
    <font>
      <sz val="12"/>
      <name val="Arial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sz val="12"/>
      <name val="Arial"/>
      <family val="2"/>
    </font>
    <font>
      <sz val="11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56"/>
      <name val="Calibri"/>
      <family val="2"/>
      <scheme val="minor"/>
    </font>
    <font>
      <b/>
      <sz val="15"/>
      <name val="Calibri"/>
      <family val="2"/>
      <scheme val="minor"/>
    </font>
    <font>
      <b/>
      <sz val="14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2">
    <xf numFmtId="179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5" fillId="15" borderId="0" applyNumberFormat="0" applyBorder="0" applyAlignment="0" applyProtection="0"/>
    <xf numFmtId="0" fontId="17" fillId="16" borderId="1" applyNumberFormat="0" applyAlignment="0" applyProtection="0"/>
    <xf numFmtId="0" fontId="6" fillId="17" borderId="2" applyNumberFormat="0" applyAlignment="0" applyProtection="0"/>
    <xf numFmtId="171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6" fillId="0" borderId="6" applyNumberFormat="0" applyFill="0" applyAlignment="0" applyProtection="0"/>
    <xf numFmtId="0" fontId="18" fillId="7" borderId="0" applyNumberFormat="0" applyBorder="0" applyAlignment="0" applyProtection="0"/>
    <xf numFmtId="179" fontId="2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179" fontId="2" fillId="0" borderId="0"/>
    <xf numFmtId="179" fontId="2" fillId="0" borderId="0"/>
    <xf numFmtId="193" fontId="2" fillId="0" borderId="0"/>
    <xf numFmtId="0" fontId="24" fillId="0" borderId="0"/>
    <xf numFmtId="179" fontId="2" fillId="0" borderId="0"/>
    <xf numFmtId="194" fontId="19" fillId="0" borderId="0"/>
    <xf numFmtId="179" fontId="2" fillId="0" borderId="0"/>
    <xf numFmtId="185" fontId="2" fillId="0" borderId="0"/>
    <xf numFmtId="179" fontId="20" fillId="0" borderId="0"/>
    <xf numFmtId="179" fontId="2" fillId="0" borderId="0"/>
    <xf numFmtId="179" fontId="2" fillId="0" borderId="0"/>
    <xf numFmtId="213" fontId="2" fillId="0" borderId="0"/>
    <xf numFmtId="0" fontId="1" fillId="5" borderId="7" applyNumberFormat="0" applyFont="0" applyAlignment="0" applyProtection="0"/>
    <xf numFmtId="0" fontId="13" fillId="16" borderId="8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258">
    <xf numFmtId="179" fontId="0" fillId="0" borderId="0" xfId="0"/>
    <xf numFmtId="179" fontId="27" fillId="0" borderId="0" xfId="55" applyNumberFormat="1" applyFont="1" applyAlignment="1">
      <alignment horizontal="right" vertical="center"/>
    </xf>
    <xf numFmtId="0" fontId="25" fillId="0" borderId="0" xfId="43" applyFont="1" applyAlignment="1">
      <alignment horizontal="right" vertical="center"/>
    </xf>
    <xf numFmtId="179" fontId="28" fillId="0" borderId="0" xfId="55" applyNumberFormat="1" applyFont="1" applyFill="1" applyAlignment="1">
      <alignment horizontal="right" vertical="center"/>
    </xf>
    <xf numFmtId="179" fontId="29" fillId="0" borderId="0" xfId="43" applyNumberFormat="1" applyFont="1" applyBorder="1" applyAlignment="1">
      <alignment horizontal="right" vertical="center"/>
    </xf>
    <xf numFmtId="210" fontId="28" fillId="0" borderId="10" xfId="55" applyNumberFormat="1" applyFont="1" applyBorder="1" applyAlignment="1">
      <alignment vertical="center" wrapText="1"/>
    </xf>
    <xf numFmtId="210" fontId="28" fillId="0" borderId="11" xfId="55" applyNumberFormat="1" applyFont="1" applyBorder="1" applyAlignment="1">
      <alignment vertical="center" wrapText="1"/>
    </xf>
    <xf numFmtId="210" fontId="28" fillId="0" borderId="12" xfId="55" applyNumberFormat="1" applyFont="1" applyBorder="1" applyAlignment="1">
      <alignment vertical="center" wrapText="1"/>
    </xf>
    <xf numFmtId="210" fontId="28" fillId="0" borderId="13" xfId="55" applyNumberFormat="1" applyFont="1" applyBorder="1" applyAlignment="1">
      <alignment vertical="center" wrapText="1"/>
    </xf>
    <xf numFmtId="3" fontId="28" fillId="0" borderId="14" xfId="43" applyNumberFormat="1" applyFont="1" applyBorder="1" applyAlignment="1">
      <alignment horizontal="center" vertical="center"/>
    </xf>
    <xf numFmtId="210" fontId="28" fillId="0" borderId="15" xfId="55" applyNumberFormat="1" applyFont="1" applyBorder="1" applyAlignment="1">
      <alignment vertical="center" wrapText="1"/>
    </xf>
    <xf numFmtId="210" fontId="28" fillId="0" borderId="16" xfId="55" applyNumberFormat="1" applyFont="1" applyBorder="1" applyAlignment="1">
      <alignment vertical="center" wrapText="1"/>
    </xf>
    <xf numFmtId="210" fontId="28" fillId="0" borderId="17" xfId="55" applyNumberFormat="1" applyFont="1" applyBorder="1" applyAlignment="1">
      <alignment vertical="center" wrapText="1"/>
    </xf>
    <xf numFmtId="210" fontId="28" fillId="0" borderId="18" xfId="55" applyNumberFormat="1" applyFont="1" applyBorder="1" applyAlignment="1">
      <alignment vertical="center" wrapText="1"/>
    </xf>
    <xf numFmtId="210" fontId="28" fillId="0" borderId="19" xfId="55" applyNumberFormat="1" applyFont="1" applyBorder="1" applyAlignment="1">
      <alignment vertical="center" wrapText="1"/>
    </xf>
    <xf numFmtId="210" fontId="28" fillId="0" borderId="14" xfId="55" applyNumberFormat="1" applyFont="1" applyBorder="1" applyAlignment="1">
      <alignment vertical="center" wrapText="1"/>
    </xf>
    <xf numFmtId="209" fontId="29" fillId="0" borderId="20" xfId="43" applyNumberFormat="1" applyFont="1" applyBorder="1" applyAlignment="1">
      <alignment vertical="center"/>
    </xf>
    <xf numFmtId="179" fontId="29" fillId="0" borderId="21" xfId="55" applyNumberFormat="1" applyFont="1" applyBorder="1" applyAlignment="1">
      <alignment vertical="center" wrapText="1"/>
    </xf>
    <xf numFmtId="179" fontId="28" fillId="0" borderId="22" xfId="55" applyNumberFormat="1" applyFont="1" applyBorder="1" applyAlignment="1">
      <alignment vertical="center"/>
    </xf>
    <xf numFmtId="179" fontId="28" fillId="0" borderId="23" xfId="55" applyNumberFormat="1" applyFont="1" applyBorder="1" applyAlignment="1">
      <alignment vertical="center"/>
    </xf>
    <xf numFmtId="210" fontId="28" fillId="0" borderId="24" xfId="55" applyNumberFormat="1" applyFont="1" applyBorder="1" applyAlignment="1">
      <alignment vertical="center" wrapText="1"/>
    </xf>
    <xf numFmtId="210" fontId="28" fillId="0" borderId="25" xfId="55" applyNumberFormat="1" applyFont="1" applyBorder="1" applyAlignment="1">
      <alignment vertical="center" wrapText="1"/>
    </xf>
    <xf numFmtId="210" fontId="28" fillId="0" borderId="26" xfId="55" applyNumberFormat="1" applyFont="1" applyBorder="1" applyAlignment="1">
      <alignment vertical="center" wrapText="1"/>
    </xf>
    <xf numFmtId="0" fontId="24" fillId="18" borderId="0" xfId="42" applyFont="1" applyFill="1" applyBorder="1" applyAlignment="1">
      <alignment vertical="center"/>
    </xf>
    <xf numFmtId="0" fontId="24" fillId="18" borderId="0" xfId="42" applyFont="1" applyFill="1" applyAlignment="1">
      <alignment vertical="center"/>
    </xf>
    <xf numFmtId="180" fontId="24" fillId="18" borderId="0" xfId="42" applyNumberFormat="1" applyFont="1" applyFill="1" applyBorder="1" applyAlignment="1">
      <alignment horizontal="center" vertical="center"/>
    </xf>
    <xf numFmtId="0" fontId="24" fillId="18" borderId="0" xfId="42" applyFont="1" applyFill="1" applyBorder="1" applyAlignment="1">
      <alignment horizontal="center" vertical="center"/>
    </xf>
    <xf numFmtId="179" fontId="24" fillId="18" borderId="0" xfId="42" applyNumberFormat="1" applyFont="1" applyFill="1" applyBorder="1" applyAlignment="1">
      <alignment vertical="center"/>
    </xf>
    <xf numFmtId="179" fontId="24" fillId="18" borderId="0" xfId="42" applyNumberFormat="1" applyFont="1" applyFill="1" applyAlignment="1">
      <alignment vertical="center"/>
    </xf>
    <xf numFmtId="0" fontId="25" fillId="18" borderId="0" xfId="43" applyFont="1" applyFill="1" applyBorder="1" applyAlignment="1">
      <alignment vertical="center"/>
    </xf>
    <xf numFmtId="0" fontId="26" fillId="18" borderId="0" xfId="43" applyFont="1" applyFill="1" applyBorder="1" applyAlignment="1">
      <alignment vertical="center"/>
    </xf>
    <xf numFmtId="1" fontId="26" fillId="18" borderId="0" xfId="43" applyNumberFormat="1" applyFont="1" applyFill="1" applyBorder="1" applyAlignment="1">
      <alignment vertical="center"/>
    </xf>
    <xf numFmtId="0" fontId="24" fillId="18" borderId="0" xfId="43" applyFont="1" applyFill="1" applyAlignment="1">
      <alignment vertical="center"/>
    </xf>
    <xf numFmtId="179" fontId="25" fillId="18" borderId="0" xfId="43" applyNumberFormat="1" applyFont="1" applyFill="1" applyBorder="1" applyAlignment="1">
      <alignment vertical="center"/>
    </xf>
    <xf numFmtId="179" fontId="25" fillId="18" borderId="0" xfId="43" applyNumberFormat="1" applyFont="1" applyFill="1" applyBorder="1" applyAlignment="1">
      <alignment horizontal="right" vertical="center"/>
    </xf>
    <xf numFmtId="0" fontId="24" fillId="18" borderId="0" xfId="43" applyFont="1" applyFill="1" applyAlignment="1">
      <alignment horizontal="right" vertical="center"/>
    </xf>
    <xf numFmtId="0" fontId="24" fillId="18" borderId="0" xfId="43" applyFont="1" applyFill="1" applyBorder="1" applyAlignment="1">
      <alignment vertical="center"/>
    </xf>
    <xf numFmtId="179" fontId="24" fillId="18" borderId="0" xfId="43" applyNumberFormat="1" applyFont="1" applyFill="1" applyBorder="1" applyAlignment="1" applyProtection="1">
      <alignment vertical="center"/>
    </xf>
    <xf numFmtId="179" fontId="24" fillId="18" borderId="0" xfId="43" applyNumberFormat="1" applyFont="1" applyFill="1" applyAlignment="1" applyProtection="1">
      <alignment vertical="center"/>
    </xf>
    <xf numFmtId="1" fontId="24" fillId="18" borderId="0" xfId="43" applyNumberFormat="1" applyFont="1" applyFill="1" applyBorder="1" applyAlignment="1">
      <alignment vertical="center"/>
    </xf>
    <xf numFmtId="179" fontId="24" fillId="18" borderId="0" xfId="43" applyNumberFormat="1" applyFont="1" applyFill="1" applyBorder="1" applyAlignment="1">
      <alignment vertical="center"/>
    </xf>
    <xf numFmtId="179" fontId="24" fillId="18" borderId="0" xfId="43" applyNumberFormat="1" applyFont="1" applyFill="1" applyBorder="1" applyAlignment="1">
      <alignment horizontal="left" vertical="center"/>
    </xf>
    <xf numFmtId="179" fontId="24" fillId="18" borderId="0" xfId="43" applyNumberFormat="1" applyFont="1" applyFill="1" applyAlignment="1">
      <alignment vertical="center"/>
    </xf>
    <xf numFmtId="179" fontId="24" fillId="18" borderId="0" xfId="43" applyNumberFormat="1" applyFont="1" applyFill="1" applyBorder="1" applyAlignment="1">
      <alignment horizontal="center" vertical="center"/>
    </xf>
    <xf numFmtId="180" fontId="24" fillId="18" borderId="0" xfId="43" applyNumberFormat="1" applyFont="1" applyFill="1" applyBorder="1" applyAlignment="1">
      <alignment horizontal="center" vertical="center"/>
    </xf>
    <xf numFmtId="0" fontId="24" fillId="18" borderId="0" xfId="43" applyFont="1" applyFill="1" applyBorder="1" applyAlignment="1">
      <alignment horizontal="center" vertical="center"/>
    </xf>
    <xf numFmtId="217" fontId="24" fillId="18" borderId="0" xfId="43" applyNumberFormat="1" applyFont="1" applyFill="1" applyAlignment="1">
      <alignment vertical="center"/>
    </xf>
    <xf numFmtId="3" fontId="24" fillId="18" borderId="0" xfId="43" applyNumberFormat="1" applyFont="1" applyFill="1" applyAlignment="1">
      <alignment vertical="center"/>
    </xf>
    <xf numFmtId="0" fontId="24" fillId="18" borderId="0" xfId="43" applyFont="1" applyFill="1" applyBorder="1" applyAlignment="1">
      <alignment horizontal="right" vertical="center" wrapText="1"/>
    </xf>
    <xf numFmtId="179" fontId="24" fillId="18" borderId="0" xfId="43" applyNumberFormat="1" applyFont="1" applyFill="1" applyBorder="1" applyAlignment="1">
      <alignment horizontal="right" vertical="center"/>
    </xf>
    <xf numFmtId="179" fontId="24" fillId="18" borderId="0" xfId="43" applyNumberFormat="1" applyFont="1" applyFill="1" applyAlignment="1">
      <alignment horizontal="right" vertical="center"/>
    </xf>
    <xf numFmtId="179" fontId="24" fillId="18" borderId="0" xfId="43" applyNumberFormat="1" applyFont="1" applyFill="1" applyBorder="1" applyAlignment="1">
      <alignment horizontal="right" vertical="center" wrapText="1"/>
    </xf>
    <xf numFmtId="179" fontId="24" fillId="18" borderId="0" xfId="43" applyNumberFormat="1" applyFont="1" applyFill="1" applyBorder="1" applyAlignment="1" applyProtection="1">
      <alignment horizontal="right" vertical="center"/>
    </xf>
    <xf numFmtId="0" fontId="24" fillId="18" borderId="0" xfId="43" applyFont="1" applyFill="1" applyBorder="1" applyAlignment="1">
      <alignment horizontal="right" vertical="center"/>
    </xf>
    <xf numFmtId="179" fontId="28" fillId="18" borderId="0" xfId="55" applyNumberFormat="1" applyFont="1" applyFill="1" applyAlignment="1">
      <alignment horizontal="right" vertical="center"/>
    </xf>
    <xf numFmtId="179" fontId="28" fillId="18" borderId="0" xfId="55" applyNumberFormat="1" applyFont="1" applyFill="1" applyBorder="1" applyAlignment="1">
      <alignment horizontal="right" vertical="center"/>
    </xf>
    <xf numFmtId="179" fontId="28" fillId="18" borderId="0" xfId="0" applyFont="1" applyFill="1" applyAlignment="1">
      <alignment vertical="center"/>
    </xf>
    <xf numFmtId="3" fontId="29" fillId="18" borderId="0" xfId="43" applyNumberFormat="1" applyFont="1" applyFill="1" applyBorder="1" applyAlignment="1">
      <alignment vertical="center"/>
    </xf>
    <xf numFmtId="209" fontId="29" fillId="18" borderId="0" xfId="43" applyNumberFormat="1" applyFont="1" applyFill="1" applyBorder="1" applyAlignment="1">
      <alignment horizontal="left" vertical="center"/>
    </xf>
    <xf numFmtId="179" fontId="29" fillId="18" borderId="0" xfId="43" applyNumberFormat="1" applyFont="1" applyFill="1" applyBorder="1" applyAlignment="1">
      <alignment horizontal="right" vertical="center"/>
    </xf>
    <xf numFmtId="218" fontId="29" fillId="18" borderId="0" xfId="0" applyNumberFormat="1" applyFont="1" applyFill="1" applyBorder="1" applyAlignment="1">
      <alignment horizontal="right" vertical="center"/>
    </xf>
    <xf numFmtId="4" fontId="29" fillId="18" borderId="0" xfId="0" applyNumberFormat="1" applyFont="1" applyFill="1" applyBorder="1" applyAlignment="1">
      <alignment horizontal="left" vertical="center"/>
    </xf>
    <xf numFmtId="179" fontId="29" fillId="0" borderId="27" xfId="0" applyFont="1" applyBorder="1" applyAlignment="1">
      <alignment horizontal="center" vertical="center"/>
    </xf>
    <xf numFmtId="179" fontId="29" fillId="0" borderId="28" xfId="0" applyFont="1" applyBorder="1" applyAlignment="1">
      <alignment horizontal="center" vertical="center" wrapText="1"/>
    </xf>
    <xf numFmtId="179" fontId="29" fillId="0" borderId="29" xfId="0" applyFont="1" applyBorder="1" applyAlignment="1">
      <alignment horizontal="center" vertical="center"/>
    </xf>
    <xf numFmtId="179" fontId="29" fillId="18" borderId="27" xfId="55" applyNumberFormat="1" applyFont="1" applyFill="1" applyBorder="1" applyAlignment="1">
      <alignment horizontal="center" vertical="center" wrapText="1"/>
    </xf>
    <xf numFmtId="179" fontId="29" fillId="18" borderId="28" xfId="55" applyNumberFormat="1" applyFont="1" applyFill="1" applyBorder="1" applyAlignment="1">
      <alignment horizontal="center" vertical="center" wrapText="1"/>
    </xf>
    <xf numFmtId="179" fontId="29" fillId="18" borderId="30" xfId="55" applyNumberFormat="1" applyFont="1" applyFill="1" applyBorder="1" applyAlignment="1">
      <alignment horizontal="center" vertical="center" wrapText="1"/>
    </xf>
    <xf numFmtId="179" fontId="28" fillId="18" borderId="0" xfId="55" applyNumberFormat="1" applyFont="1" applyFill="1" applyBorder="1" applyAlignment="1">
      <alignment horizontal="center" vertical="center"/>
    </xf>
    <xf numFmtId="186" fontId="28" fillId="18" borderId="0" xfId="55" applyNumberFormat="1" applyFont="1" applyFill="1" applyBorder="1" applyAlignment="1">
      <alignment horizontal="center" vertical="center"/>
    </xf>
    <xf numFmtId="179" fontId="29" fillId="18" borderId="0" xfId="43" applyNumberFormat="1" applyFont="1" applyFill="1" applyBorder="1" applyAlignment="1" applyProtection="1">
      <alignment horizontal="right" vertical="center"/>
    </xf>
    <xf numFmtId="3" fontId="28" fillId="18" borderId="31" xfId="43" applyNumberFormat="1" applyFont="1" applyFill="1" applyBorder="1" applyAlignment="1">
      <alignment horizontal="center" vertical="center"/>
    </xf>
    <xf numFmtId="210" fontId="28" fillId="18" borderId="10" xfId="55" applyNumberFormat="1" applyFont="1" applyFill="1" applyBorder="1" applyAlignment="1">
      <alignment horizontal="right" vertical="center"/>
    </xf>
    <xf numFmtId="210" fontId="24" fillId="18" borderId="32" xfId="43" applyNumberFormat="1" applyFont="1" applyFill="1" applyBorder="1" applyAlignment="1">
      <alignment horizontal="right" vertical="center"/>
    </xf>
    <xf numFmtId="2" fontId="28" fillId="18" borderId="0" xfId="55" applyNumberFormat="1" applyFont="1" applyFill="1" applyBorder="1" applyAlignment="1">
      <alignment vertical="center"/>
    </xf>
    <xf numFmtId="216" fontId="28" fillId="18" borderId="11" xfId="55" applyNumberFormat="1" applyFont="1" applyFill="1" applyBorder="1" applyAlignment="1">
      <alignment horizontal="right" vertical="center"/>
    </xf>
    <xf numFmtId="210" fontId="28" fillId="18" borderId="12" xfId="55" applyNumberFormat="1" applyFont="1" applyFill="1" applyBorder="1" applyAlignment="1">
      <alignment horizontal="right" vertical="center"/>
    </xf>
    <xf numFmtId="210" fontId="24" fillId="18" borderId="33" xfId="43" applyNumberFormat="1" applyFont="1" applyFill="1" applyBorder="1" applyAlignment="1">
      <alignment horizontal="right" vertical="center"/>
    </xf>
    <xf numFmtId="2" fontId="28" fillId="18" borderId="11" xfId="55" quotePrefix="1" applyNumberFormat="1" applyFont="1" applyFill="1" applyBorder="1" applyAlignment="1">
      <alignment horizontal="right" vertical="center"/>
    </xf>
    <xf numFmtId="216" fontId="28" fillId="18" borderId="12" xfId="55" applyNumberFormat="1" applyFont="1" applyFill="1" applyBorder="1" applyAlignment="1">
      <alignment vertical="center"/>
    </xf>
    <xf numFmtId="179" fontId="29" fillId="18" borderId="0" xfId="43" applyNumberFormat="1" applyFont="1" applyFill="1" applyBorder="1" applyAlignment="1">
      <alignment horizontal="center" vertical="center"/>
    </xf>
    <xf numFmtId="179" fontId="28" fillId="18" borderId="0" xfId="43" applyNumberFormat="1" applyFont="1" applyFill="1" applyBorder="1" applyAlignment="1">
      <alignment horizontal="center" vertical="center"/>
    </xf>
    <xf numFmtId="179" fontId="30" fillId="18" borderId="0" xfId="43" applyNumberFormat="1" applyFont="1" applyFill="1" applyBorder="1" applyAlignment="1">
      <alignment vertical="center"/>
    </xf>
    <xf numFmtId="179" fontId="28" fillId="18" borderId="0" xfId="43" applyNumberFormat="1" applyFont="1" applyFill="1" applyBorder="1" applyAlignment="1">
      <alignment vertical="center" wrapText="1"/>
    </xf>
    <xf numFmtId="210" fontId="28" fillId="18" borderId="12" xfId="55" applyNumberFormat="1" applyFont="1" applyFill="1" applyBorder="1" applyAlignment="1">
      <alignment horizontal="center" vertical="center"/>
    </xf>
    <xf numFmtId="210" fontId="28" fillId="18" borderId="11" xfId="55" applyNumberFormat="1" applyFont="1" applyFill="1" applyBorder="1" applyAlignment="1">
      <alignment vertical="center"/>
    </xf>
    <xf numFmtId="210" fontId="28" fillId="18" borderId="12" xfId="55" applyNumberFormat="1" applyFont="1" applyFill="1" applyBorder="1" applyAlignment="1">
      <alignment vertical="center"/>
    </xf>
    <xf numFmtId="179" fontId="28" fillId="18" borderId="0" xfId="43" applyNumberFormat="1" applyFont="1" applyFill="1" applyBorder="1" applyAlignment="1">
      <alignment horizontal="right" vertical="center"/>
    </xf>
    <xf numFmtId="210" fontId="28" fillId="18" borderId="13" xfId="55" applyNumberFormat="1" applyFont="1" applyFill="1" applyBorder="1" applyAlignment="1">
      <alignment horizontal="right" vertical="center"/>
    </xf>
    <xf numFmtId="210" fontId="24" fillId="18" borderId="34" xfId="43" applyNumberFormat="1" applyFont="1" applyFill="1" applyBorder="1" applyAlignment="1">
      <alignment horizontal="right" vertical="center"/>
    </xf>
    <xf numFmtId="179" fontId="28" fillId="18" borderId="0" xfId="42" applyNumberFormat="1" applyFont="1" applyFill="1" applyBorder="1" applyAlignment="1">
      <alignment horizontal="right" vertical="center"/>
    </xf>
    <xf numFmtId="209" fontId="29" fillId="18" borderId="30" xfId="43" applyNumberFormat="1" applyFont="1" applyFill="1" applyBorder="1" applyAlignment="1">
      <alignment horizontal="right" vertical="center" wrapText="1"/>
    </xf>
    <xf numFmtId="210" fontId="29" fillId="18" borderId="30" xfId="55" applyNumberFormat="1" applyFont="1" applyFill="1" applyBorder="1" applyAlignment="1">
      <alignment horizontal="right" vertical="center"/>
    </xf>
    <xf numFmtId="210" fontId="29" fillId="18" borderId="35" xfId="43" applyNumberFormat="1" applyFont="1" applyFill="1" applyBorder="1" applyAlignment="1">
      <alignment horizontal="right" vertical="center"/>
    </xf>
    <xf numFmtId="210" fontId="29" fillId="18" borderId="36" xfId="43" applyNumberFormat="1" applyFont="1" applyFill="1" applyBorder="1" applyAlignment="1">
      <alignment horizontal="right" vertical="center"/>
    </xf>
    <xf numFmtId="179" fontId="28" fillId="18" borderId="37" xfId="55" applyNumberFormat="1" applyFont="1" applyFill="1" applyBorder="1" applyAlignment="1">
      <alignment horizontal="right" vertical="center"/>
    </xf>
    <xf numFmtId="179" fontId="28" fillId="18" borderId="38" xfId="55" applyNumberFormat="1" applyFont="1" applyFill="1" applyBorder="1" applyAlignment="1">
      <alignment horizontal="right" vertical="center"/>
    </xf>
    <xf numFmtId="0" fontId="24" fillId="18" borderId="39" xfId="43" applyFont="1" applyFill="1" applyBorder="1" applyAlignment="1">
      <alignment horizontal="right" vertical="center"/>
    </xf>
    <xf numFmtId="179" fontId="29" fillId="18" borderId="0" xfId="43" applyNumberFormat="1" applyFont="1" applyFill="1" applyBorder="1" applyAlignment="1">
      <alignment vertical="center"/>
    </xf>
    <xf numFmtId="0" fontId="24" fillId="18" borderId="40" xfId="43" applyFont="1" applyFill="1" applyBorder="1" applyAlignment="1">
      <alignment horizontal="right" vertical="center"/>
    </xf>
    <xf numFmtId="0" fontId="24" fillId="18" borderId="41" xfId="43" applyFont="1" applyFill="1" applyBorder="1" applyAlignment="1">
      <alignment horizontal="right" vertical="center"/>
    </xf>
    <xf numFmtId="210" fontId="28" fillId="18" borderId="33" xfId="47" applyNumberFormat="1" applyFont="1" applyFill="1" applyBorder="1" applyAlignment="1">
      <alignment horizontal="right" vertical="center"/>
    </xf>
    <xf numFmtId="179" fontId="28" fillId="18" borderId="11" xfId="55" applyNumberFormat="1" applyFont="1" applyFill="1" applyBorder="1" applyAlignment="1">
      <alignment horizontal="right" vertical="center"/>
    </xf>
    <xf numFmtId="0" fontId="24" fillId="18" borderId="25" xfId="43" applyFont="1" applyFill="1" applyBorder="1" applyAlignment="1">
      <alignment horizontal="right" vertical="center"/>
    </xf>
    <xf numFmtId="200" fontId="25" fillId="18" borderId="33" xfId="43" applyNumberFormat="1" applyFont="1" applyFill="1" applyBorder="1" applyAlignment="1">
      <alignment horizontal="right" vertical="center"/>
    </xf>
    <xf numFmtId="179" fontId="31" fillId="18" borderId="0" xfId="55" applyNumberFormat="1" applyFont="1" applyFill="1" applyBorder="1" applyAlignment="1">
      <alignment horizontal="right" vertical="center"/>
    </xf>
    <xf numFmtId="179" fontId="28" fillId="18" borderId="0" xfId="55" applyNumberFormat="1" applyFont="1" applyFill="1" applyAlignment="1">
      <alignment horizontal="left" vertical="center"/>
    </xf>
    <xf numFmtId="179" fontId="29" fillId="18" borderId="0" xfId="55" applyNumberFormat="1" applyFont="1" applyFill="1" applyAlignment="1">
      <alignment vertical="center" wrapText="1"/>
    </xf>
    <xf numFmtId="179" fontId="28" fillId="18" borderId="0" xfId="0" applyFont="1" applyFill="1" applyAlignment="1">
      <alignment horizontal="right" vertical="center"/>
    </xf>
    <xf numFmtId="179" fontId="31" fillId="18" borderId="0" xfId="55" applyNumberFormat="1" applyFont="1" applyFill="1" applyAlignment="1">
      <alignment horizontal="right" vertical="center"/>
    </xf>
    <xf numFmtId="179" fontId="28" fillId="18" borderId="0" xfId="55" quotePrefix="1" applyNumberFormat="1" applyFont="1" applyFill="1" applyAlignment="1">
      <alignment horizontal="right" vertical="center"/>
    </xf>
    <xf numFmtId="179" fontId="29" fillId="18" borderId="0" xfId="43" applyNumberFormat="1" applyFont="1" applyFill="1" applyBorder="1" applyAlignment="1">
      <alignment horizontal="center" vertical="center" wrapText="1"/>
    </xf>
    <xf numFmtId="179" fontId="29" fillId="18" borderId="0" xfId="43" applyNumberFormat="1" applyFont="1" applyFill="1" applyBorder="1" applyAlignment="1">
      <alignment horizontal="left" vertical="center"/>
    </xf>
    <xf numFmtId="179" fontId="27" fillId="18" borderId="0" xfId="43" applyNumberFormat="1" applyFont="1" applyFill="1" applyBorder="1" applyAlignment="1" applyProtection="1">
      <alignment vertical="center"/>
    </xf>
    <xf numFmtId="1" fontId="30" fillId="18" borderId="0" xfId="43" applyNumberFormat="1" applyFont="1" applyFill="1" applyBorder="1" applyAlignment="1">
      <alignment horizontal="center" vertical="center"/>
    </xf>
    <xf numFmtId="179" fontId="30" fillId="18" borderId="0" xfId="43" applyNumberFormat="1" applyFont="1" applyFill="1" applyBorder="1" applyAlignment="1">
      <alignment horizontal="left" vertical="center" wrapText="1"/>
    </xf>
    <xf numFmtId="1" fontId="28" fillId="18" borderId="0" xfId="43" applyNumberFormat="1" applyFont="1" applyFill="1" applyBorder="1" applyAlignment="1">
      <alignment horizontal="center" vertical="center"/>
    </xf>
    <xf numFmtId="179" fontId="28" fillId="18" borderId="0" xfId="43" applyNumberFormat="1" applyFont="1" applyFill="1" applyBorder="1" applyAlignment="1">
      <alignment horizontal="left" vertical="center" wrapText="1"/>
    </xf>
    <xf numFmtId="1" fontId="28" fillId="18" borderId="0" xfId="43" applyNumberFormat="1" applyFont="1" applyFill="1" applyBorder="1" applyAlignment="1">
      <alignment horizontal="right" vertical="center"/>
    </xf>
    <xf numFmtId="179" fontId="28" fillId="18" borderId="0" xfId="43" applyNumberFormat="1" applyFont="1" applyFill="1" applyBorder="1" applyAlignment="1">
      <alignment horizontal="left" vertical="center"/>
    </xf>
    <xf numFmtId="179" fontId="29" fillId="18" borderId="0" xfId="43" applyNumberFormat="1" applyFont="1" applyFill="1" applyBorder="1" applyAlignment="1">
      <alignment horizontal="right" vertical="center" wrapText="1"/>
    </xf>
    <xf numFmtId="179" fontId="28" fillId="18" borderId="0" xfId="43" applyNumberFormat="1" applyFont="1" applyFill="1" applyBorder="1" applyAlignment="1">
      <alignment vertical="center"/>
    </xf>
    <xf numFmtId="179" fontId="28" fillId="18" borderId="0" xfId="43" applyNumberFormat="1" applyFont="1" applyFill="1" applyBorder="1" applyAlignment="1">
      <alignment horizontal="right" vertical="center" wrapText="1"/>
    </xf>
    <xf numFmtId="1" fontId="32" fillId="18" borderId="0" xfId="43" applyNumberFormat="1" applyFont="1" applyFill="1" applyBorder="1" applyAlignment="1">
      <alignment horizontal="right" vertical="center"/>
    </xf>
    <xf numFmtId="179" fontId="29" fillId="18" borderId="0" xfId="43" applyNumberFormat="1" applyFont="1" applyFill="1" applyBorder="1" applyAlignment="1">
      <alignment horizontal="left" vertical="center" wrapText="1"/>
    </xf>
    <xf numFmtId="179" fontId="28" fillId="18" borderId="0" xfId="43" applyNumberFormat="1" applyFont="1" applyFill="1" applyBorder="1" applyAlignment="1" applyProtection="1">
      <alignment vertical="center"/>
    </xf>
    <xf numFmtId="179" fontId="28" fillId="18" borderId="42" xfId="55" applyNumberFormat="1" applyFont="1" applyFill="1" applyBorder="1" applyAlignment="1">
      <alignment horizontal="right" vertical="center"/>
    </xf>
    <xf numFmtId="209" fontId="28" fillId="18" borderId="12" xfId="43" applyNumberFormat="1" applyFont="1" applyFill="1" applyBorder="1" applyAlignment="1">
      <alignment vertical="center"/>
    </xf>
    <xf numFmtId="209" fontId="29" fillId="18" borderId="39" xfId="43" applyNumberFormat="1" applyFont="1" applyFill="1" applyBorder="1" applyAlignment="1">
      <alignment vertical="center"/>
    </xf>
    <xf numFmtId="209" fontId="28" fillId="18" borderId="33" xfId="43" applyNumberFormat="1" applyFont="1" applyFill="1" applyBorder="1" applyAlignment="1">
      <alignment vertical="center"/>
    </xf>
    <xf numFmtId="3" fontId="28" fillId="18" borderId="22" xfId="43" applyNumberFormat="1" applyFont="1" applyFill="1" applyBorder="1" applyAlignment="1">
      <alignment horizontal="center" vertical="center"/>
    </xf>
    <xf numFmtId="209" fontId="28" fillId="18" borderId="13" xfId="43" applyNumberFormat="1" applyFont="1" applyFill="1" applyBorder="1" applyAlignment="1">
      <alignment vertical="center" wrapText="1"/>
    </xf>
    <xf numFmtId="209" fontId="28" fillId="18" borderId="34" xfId="43" applyNumberFormat="1" applyFont="1" applyFill="1" applyBorder="1" applyAlignment="1">
      <alignment vertical="center" wrapText="1"/>
    </xf>
    <xf numFmtId="209" fontId="28" fillId="18" borderId="16" xfId="43" applyNumberFormat="1" applyFont="1" applyFill="1" applyBorder="1" applyAlignment="1">
      <alignment vertical="center"/>
    </xf>
    <xf numFmtId="209" fontId="28" fillId="18" borderId="17" xfId="43" applyNumberFormat="1" applyFont="1" applyFill="1" applyBorder="1" applyAlignment="1">
      <alignment vertical="center" wrapText="1"/>
    </xf>
    <xf numFmtId="209" fontId="29" fillId="18" borderId="36" xfId="43" applyNumberFormat="1" applyFont="1" applyFill="1" applyBorder="1" applyAlignment="1">
      <alignment horizontal="right" vertical="center" wrapText="1"/>
    </xf>
    <xf numFmtId="3" fontId="28" fillId="18" borderId="38" xfId="43" applyNumberFormat="1" applyFont="1" applyFill="1" applyBorder="1" applyAlignment="1">
      <alignment horizontal="center" vertical="center"/>
    </xf>
    <xf numFmtId="3" fontId="28" fillId="18" borderId="11" xfId="43" applyNumberFormat="1" applyFont="1" applyFill="1" applyBorder="1" applyAlignment="1">
      <alignment horizontal="right" vertical="center"/>
    </xf>
    <xf numFmtId="3" fontId="28" fillId="18" borderId="43" xfId="43" applyNumberFormat="1" applyFont="1" applyFill="1" applyBorder="1" applyAlignment="1">
      <alignment horizontal="center" vertical="center"/>
    </xf>
    <xf numFmtId="3" fontId="28" fillId="18" borderId="44" xfId="43" applyNumberFormat="1" applyFont="1" applyFill="1" applyBorder="1" applyAlignment="1">
      <alignment horizontal="center" vertical="center"/>
    </xf>
    <xf numFmtId="3" fontId="28" fillId="18" borderId="45" xfId="42" applyNumberFormat="1" applyFont="1" applyFill="1" applyBorder="1" applyAlignment="1">
      <alignment horizontal="center" vertical="center"/>
    </xf>
    <xf numFmtId="3" fontId="24" fillId="18" borderId="46" xfId="43" applyNumberFormat="1" applyFont="1" applyFill="1" applyBorder="1" applyAlignment="1">
      <alignment horizontal="right" vertical="center"/>
    </xf>
    <xf numFmtId="3" fontId="24" fillId="18" borderId="27" xfId="43" applyNumberFormat="1" applyFont="1" applyFill="1" applyBorder="1" applyAlignment="1">
      <alignment horizontal="right" vertical="center"/>
    </xf>
    <xf numFmtId="3" fontId="28" fillId="18" borderId="47" xfId="43" applyNumberFormat="1" applyFont="1" applyFill="1" applyBorder="1" applyAlignment="1">
      <alignment horizontal="center" vertical="center"/>
    </xf>
    <xf numFmtId="209" fontId="29" fillId="18" borderId="35" xfId="43" applyNumberFormat="1" applyFont="1" applyFill="1" applyBorder="1" applyAlignment="1">
      <alignment horizontal="right" vertical="center" wrapText="1"/>
    </xf>
    <xf numFmtId="209" fontId="29" fillId="18" borderId="48" xfId="43" applyNumberFormat="1" applyFont="1" applyFill="1" applyBorder="1" applyAlignment="1">
      <alignment horizontal="right" vertical="center" wrapText="1"/>
    </xf>
    <xf numFmtId="209" fontId="28" fillId="18" borderId="47" xfId="43" applyNumberFormat="1" applyFont="1" applyFill="1" applyBorder="1" applyAlignment="1">
      <alignment vertical="center"/>
    </xf>
    <xf numFmtId="209" fontId="29" fillId="18" borderId="23" xfId="43" applyNumberFormat="1" applyFont="1" applyFill="1" applyBorder="1" applyAlignment="1">
      <alignment vertical="center"/>
    </xf>
    <xf numFmtId="210" fontId="29" fillId="18" borderId="27" xfId="55" applyNumberFormat="1" applyFont="1" applyFill="1" applyBorder="1" applyAlignment="1">
      <alignment horizontal="right" vertical="center"/>
    </xf>
    <xf numFmtId="209" fontId="28" fillId="18" borderId="22" xfId="43" applyNumberFormat="1" applyFont="1" applyFill="1" applyBorder="1" applyAlignment="1">
      <alignment vertical="center"/>
    </xf>
    <xf numFmtId="209" fontId="28" fillId="18" borderId="13" xfId="43" applyNumberFormat="1" applyFont="1" applyFill="1" applyBorder="1" applyAlignment="1">
      <alignment vertical="center"/>
    </xf>
    <xf numFmtId="209" fontId="29" fillId="18" borderId="49" xfId="43" applyNumberFormat="1" applyFont="1" applyFill="1" applyBorder="1" applyAlignment="1">
      <alignment vertical="center"/>
    </xf>
    <xf numFmtId="200" fontId="25" fillId="18" borderId="30" xfId="43" applyNumberFormat="1" applyFont="1" applyFill="1" applyBorder="1" applyAlignment="1">
      <alignment horizontal="right" vertical="center"/>
    </xf>
    <xf numFmtId="3" fontId="28" fillId="18" borderId="21" xfId="43" applyNumberFormat="1" applyFont="1" applyFill="1" applyBorder="1" applyAlignment="1">
      <alignment horizontal="center" vertical="center"/>
    </xf>
    <xf numFmtId="209" fontId="28" fillId="18" borderId="17" xfId="43" applyNumberFormat="1" applyFont="1" applyFill="1" applyBorder="1" applyAlignment="1">
      <alignment vertical="center"/>
    </xf>
    <xf numFmtId="209" fontId="28" fillId="18" borderId="19" xfId="43" applyNumberFormat="1" applyFont="1" applyFill="1" applyBorder="1" applyAlignment="1">
      <alignment vertical="center"/>
    </xf>
    <xf numFmtId="209" fontId="29" fillId="18" borderId="50" xfId="43" applyNumberFormat="1" applyFont="1" applyFill="1" applyBorder="1" applyAlignment="1">
      <alignment horizontal="right" vertical="center" wrapText="1"/>
    </xf>
    <xf numFmtId="209" fontId="29" fillId="18" borderId="21" xfId="43" applyNumberFormat="1" applyFont="1" applyFill="1" applyBorder="1" applyAlignment="1">
      <alignment vertical="center"/>
    </xf>
    <xf numFmtId="209" fontId="28" fillId="18" borderId="51" xfId="43" applyNumberFormat="1" applyFont="1" applyFill="1" applyBorder="1" applyAlignment="1">
      <alignment vertical="center"/>
    </xf>
    <xf numFmtId="209" fontId="28" fillId="18" borderId="52" xfId="43" applyNumberFormat="1" applyFont="1" applyFill="1" applyBorder="1" applyAlignment="1">
      <alignment vertical="center"/>
    </xf>
    <xf numFmtId="209" fontId="29" fillId="18" borderId="51" xfId="43" applyNumberFormat="1" applyFont="1" applyFill="1" applyBorder="1" applyAlignment="1">
      <alignment vertical="center"/>
    </xf>
    <xf numFmtId="209" fontId="29" fillId="18" borderId="15" xfId="43" applyNumberFormat="1" applyFont="1" applyFill="1" applyBorder="1" applyAlignment="1">
      <alignment vertical="center"/>
    </xf>
    <xf numFmtId="209" fontId="29" fillId="18" borderId="10" xfId="43" applyNumberFormat="1" applyFont="1" applyFill="1" applyBorder="1" applyAlignment="1">
      <alignment vertical="center"/>
    </xf>
    <xf numFmtId="209" fontId="29" fillId="18" borderId="28" xfId="43" applyNumberFormat="1" applyFont="1" applyFill="1" applyBorder="1" applyAlignment="1">
      <alignment horizontal="right" vertical="center" wrapText="1"/>
    </xf>
    <xf numFmtId="207" fontId="28" fillId="18" borderId="25" xfId="47" applyNumberFormat="1" applyFont="1" applyFill="1" applyBorder="1" applyAlignment="1">
      <alignment vertical="center" wrapText="1"/>
    </xf>
    <xf numFmtId="209" fontId="28" fillId="18" borderId="25" xfId="43" applyNumberFormat="1" applyFont="1" applyFill="1" applyBorder="1" applyAlignment="1">
      <alignment vertical="center"/>
    </xf>
    <xf numFmtId="207" fontId="28" fillId="18" borderId="25" xfId="44" applyNumberFormat="1" applyFont="1" applyFill="1" applyBorder="1" applyAlignment="1">
      <alignment vertical="center" wrapText="1"/>
    </xf>
    <xf numFmtId="209" fontId="28" fillId="18" borderId="25" xfId="43" applyNumberFormat="1" applyFont="1" applyFill="1" applyBorder="1" applyAlignment="1">
      <alignment vertical="center" wrapText="1"/>
    </xf>
    <xf numFmtId="209" fontId="28" fillId="18" borderId="25" xfId="42" applyNumberFormat="1" applyFont="1" applyFill="1" applyBorder="1" applyAlignment="1">
      <alignment vertical="center" wrapText="1"/>
    </xf>
    <xf numFmtId="209" fontId="29" fillId="18" borderId="53" xfId="43" applyNumberFormat="1" applyFont="1" applyFill="1" applyBorder="1" applyAlignment="1">
      <alignment horizontal="right" vertical="center" wrapText="1"/>
    </xf>
    <xf numFmtId="209" fontId="29" fillId="18" borderId="21" xfId="43" applyNumberFormat="1" applyFont="1" applyFill="1" applyBorder="1" applyAlignment="1">
      <alignment horizontal="right" vertical="center" wrapText="1"/>
    </xf>
    <xf numFmtId="209" fontId="28" fillId="18" borderId="14" xfId="43" applyNumberFormat="1" applyFont="1" applyFill="1" applyBorder="1" applyAlignment="1">
      <alignment vertical="center" wrapText="1"/>
    </xf>
    <xf numFmtId="3" fontId="28" fillId="18" borderId="54" xfId="43" applyNumberFormat="1" applyFont="1" applyFill="1" applyBorder="1" applyAlignment="1">
      <alignment horizontal="center" vertical="center"/>
    </xf>
    <xf numFmtId="209" fontId="29" fillId="18" borderId="35" xfId="43" applyNumberFormat="1" applyFont="1" applyFill="1" applyBorder="1" applyAlignment="1">
      <alignment vertical="center"/>
    </xf>
    <xf numFmtId="209" fontId="29" fillId="18" borderId="48" xfId="43" applyNumberFormat="1" applyFont="1" applyFill="1" applyBorder="1" applyAlignment="1">
      <alignment vertical="center"/>
    </xf>
    <xf numFmtId="209" fontId="28" fillId="18" borderId="26" xfId="42" applyNumberFormat="1" applyFont="1" applyFill="1" applyBorder="1" applyAlignment="1">
      <alignment vertical="center" wrapText="1"/>
    </xf>
    <xf numFmtId="209" fontId="28" fillId="18" borderId="24" xfId="43" applyNumberFormat="1" applyFont="1" applyFill="1" applyBorder="1" applyAlignment="1">
      <alignment vertical="center"/>
    </xf>
    <xf numFmtId="209" fontId="28" fillId="18" borderId="26" xfId="43" applyNumberFormat="1" applyFont="1" applyFill="1" applyBorder="1" applyAlignment="1">
      <alignment vertical="center"/>
    </xf>
    <xf numFmtId="216" fontId="29" fillId="18" borderId="35" xfId="55" applyNumberFormat="1" applyFont="1" applyFill="1" applyBorder="1" applyAlignment="1">
      <alignment horizontal="right" vertical="center"/>
    </xf>
    <xf numFmtId="210" fontId="29" fillId="18" borderId="36" xfId="55" applyNumberFormat="1" applyFont="1" applyFill="1" applyBorder="1" applyAlignment="1">
      <alignment horizontal="right" vertical="center"/>
    </xf>
    <xf numFmtId="216" fontId="29" fillId="18" borderId="55" xfId="55" applyNumberFormat="1" applyFont="1" applyFill="1" applyBorder="1" applyAlignment="1">
      <alignment horizontal="right" vertical="center"/>
    </xf>
    <xf numFmtId="210" fontId="29" fillId="18" borderId="56" xfId="55" applyNumberFormat="1" applyFont="1" applyFill="1" applyBorder="1" applyAlignment="1">
      <alignment horizontal="right" vertical="center"/>
    </xf>
    <xf numFmtId="210" fontId="28" fillId="18" borderId="39" xfId="55" applyNumberFormat="1" applyFont="1" applyFill="1" applyBorder="1" applyAlignment="1">
      <alignment horizontal="right" vertical="center"/>
    </xf>
    <xf numFmtId="179" fontId="28" fillId="18" borderId="57" xfId="55" applyNumberFormat="1" applyFont="1" applyFill="1" applyBorder="1" applyAlignment="1">
      <alignment horizontal="right" vertical="center"/>
    </xf>
    <xf numFmtId="210" fontId="28" fillId="18" borderId="58" xfId="55" applyNumberFormat="1" applyFont="1" applyFill="1" applyBorder="1" applyAlignment="1">
      <alignment horizontal="right" vertical="center"/>
    </xf>
    <xf numFmtId="210" fontId="28" fillId="18" borderId="59" xfId="55" applyNumberFormat="1" applyFont="1" applyFill="1" applyBorder="1" applyAlignment="1">
      <alignment horizontal="right" vertical="center"/>
    </xf>
    <xf numFmtId="210" fontId="28" fillId="18" borderId="60" xfId="55" applyNumberFormat="1" applyFont="1" applyFill="1" applyBorder="1" applyAlignment="1">
      <alignment horizontal="right" vertical="center"/>
    </xf>
    <xf numFmtId="216" fontId="29" fillId="18" borderId="61" xfId="55" applyNumberFormat="1" applyFont="1" applyFill="1" applyBorder="1" applyAlignment="1">
      <alignment horizontal="right" vertical="center"/>
    </xf>
    <xf numFmtId="216" fontId="29" fillId="18" borderId="62" xfId="55" applyNumberFormat="1" applyFont="1" applyFill="1" applyBorder="1" applyAlignment="1">
      <alignment horizontal="right" vertical="center"/>
    </xf>
    <xf numFmtId="210" fontId="28" fillId="18" borderId="15" xfId="55" applyNumberFormat="1" applyFont="1" applyFill="1" applyBorder="1" applyAlignment="1">
      <alignment horizontal="right" vertical="center"/>
    </xf>
    <xf numFmtId="210" fontId="28" fillId="18" borderId="17" xfId="55" applyNumberFormat="1" applyFont="1" applyFill="1" applyBorder="1" applyAlignment="1">
      <alignment horizontal="right" vertical="center"/>
    </xf>
    <xf numFmtId="210" fontId="29" fillId="18" borderId="63" xfId="55" applyNumberFormat="1" applyFont="1" applyFill="1" applyBorder="1" applyAlignment="1">
      <alignment horizontal="right" vertical="center"/>
    </xf>
    <xf numFmtId="210" fontId="29" fillId="18" borderId="64" xfId="55" applyNumberFormat="1" applyFont="1" applyFill="1" applyBorder="1" applyAlignment="1">
      <alignment horizontal="right" vertical="center"/>
    </xf>
    <xf numFmtId="179" fontId="28" fillId="18" borderId="39" xfId="55" applyNumberFormat="1" applyFont="1" applyFill="1" applyBorder="1" applyAlignment="1">
      <alignment horizontal="right" vertical="center"/>
    </xf>
    <xf numFmtId="179" fontId="29" fillId="18" borderId="61" xfId="55" applyNumberFormat="1" applyFont="1" applyFill="1" applyBorder="1" applyAlignment="1">
      <alignment horizontal="center" vertical="center" wrapText="1"/>
    </xf>
    <xf numFmtId="179" fontId="29" fillId="18" borderId="65" xfId="55" applyNumberFormat="1" applyFont="1" applyFill="1" applyBorder="1" applyAlignment="1">
      <alignment horizontal="center" vertical="center" wrapText="1"/>
    </xf>
    <xf numFmtId="216" fontId="28" fillId="18" borderId="38" xfId="55" applyNumberFormat="1" applyFont="1" applyFill="1" applyBorder="1" applyAlignment="1">
      <alignment horizontal="right" vertical="center"/>
    </xf>
    <xf numFmtId="210" fontId="28" fillId="18" borderId="33" xfId="55" applyNumberFormat="1" applyFont="1" applyFill="1" applyBorder="1" applyAlignment="1">
      <alignment horizontal="right" vertical="center"/>
    </xf>
    <xf numFmtId="210" fontId="28" fillId="18" borderId="33" xfId="55" applyNumberFormat="1" applyFont="1" applyFill="1" applyBorder="1" applyAlignment="1">
      <alignment vertical="center"/>
    </xf>
    <xf numFmtId="2" fontId="28" fillId="18" borderId="57" xfId="55" quotePrefix="1" applyNumberFormat="1" applyFont="1" applyFill="1" applyBorder="1" applyAlignment="1">
      <alignment horizontal="right" vertical="center"/>
    </xf>
    <xf numFmtId="210" fontId="28" fillId="18" borderId="25" xfId="55" applyNumberFormat="1" applyFont="1" applyFill="1" applyBorder="1" applyAlignment="1">
      <alignment horizontal="right" vertical="center"/>
    </xf>
    <xf numFmtId="210" fontId="28" fillId="18" borderId="25" xfId="55" applyNumberFormat="1" applyFont="1" applyFill="1" applyBorder="1" applyAlignment="1">
      <alignment vertical="center"/>
    </xf>
    <xf numFmtId="216" fontId="28" fillId="18" borderId="15" xfId="55" applyNumberFormat="1" applyFont="1" applyFill="1" applyBorder="1" applyAlignment="1">
      <alignment horizontal="right" vertical="center"/>
    </xf>
    <xf numFmtId="216" fontId="28" fillId="18" borderId="16" xfId="55" applyNumberFormat="1" applyFont="1" applyFill="1" applyBorder="1" applyAlignment="1">
      <alignment horizontal="right" vertical="center"/>
    </xf>
    <xf numFmtId="2" fontId="28" fillId="18" borderId="16" xfId="55" quotePrefix="1" applyNumberFormat="1" applyFont="1" applyFill="1" applyBorder="1" applyAlignment="1">
      <alignment horizontal="right" vertical="center"/>
    </xf>
    <xf numFmtId="210" fontId="28" fillId="18" borderId="16" xfId="55" applyNumberFormat="1" applyFont="1" applyFill="1" applyBorder="1" applyAlignment="1">
      <alignment vertical="center"/>
    </xf>
    <xf numFmtId="2" fontId="28" fillId="18" borderId="17" xfId="55" quotePrefix="1" applyNumberFormat="1" applyFont="1" applyFill="1" applyBorder="1" applyAlignment="1">
      <alignment horizontal="right" vertical="center"/>
    </xf>
    <xf numFmtId="179" fontId="29" fillId="18" borderId="66" xfId="55" applyNumberFormat="1" applyFont="1" applyFill="1" applyBorder="1" applyAlignment="1">
      <alignment horizontal="center" vertical="center" wrapText="1"/>
    </xf>
    <xf numFmtId="209" fontId="29" fillId="18" borderId="24" xfId="43" applyNumberFormat="1" applyFont="1" applyFill="1" applyBorder="1" applyAlignment="1">
      <alignment vertical="center"/>
    </xf>
    <xf numFmtId="209" fontId="28" fillId="18" borderId="26" xfId="43" applyNumberFormat="1" applyFont="1" applyFill="1" applyBorder="1" applyAlignment="1">
      <alignment vertical="center" wrapText="1"/>
    </xf>
    <xf numFmtId="216" fontId="29" fillId="18" borderId="42" xfId="55" applyNumberFormat="1" applyFont="1" applyFill="1" applyBorder="1" applyAlignment="1">
      <alignment horizontal="right" vertical="center"/>
    </xf>
    <xf numFmtId="210" fontId="29" fillId="18" borderId="40" xfId="43" applyNumberFormat="1" applyFont="1" applyFill="1" applyBorder="1" applyAlignment="1">
      <alignment horizontal="right" vertical="center"/>
    </xf>
    <xf numFmtId="0" fontId="24" fillId="18" borderId="12" xfId="43" applyFont="1" applyFill="1" applyBorder="1" applyAlignment="1">
      <alignment horizontal="right" vertical="center"/>
    </xf>
    <xf numFmtId="179" fontId="28" fillId="18" borderId="59" xfId="55" applyNumberFormat="1" applyFont="1" applyFill="1" applyBorder="1" applyAlignment="1">
      <alignment horizontal="right" vertical="center"/>
    </xf>
    <xf numFmtId="0" fontId="24" fillId="18" borderId="60" xfId="43" applyFont="1" applyFill="1" applyBorder="1" applyAlignment="1">
      <alignment horizontal="right" vertical="center"/>
    </xf>
    <xf numFmtId="216" fontId="29" fillId="18" borderId="37" xfId="55" applyNumberFormat="1" applyFont="1" applyFill="1" applyBorder="1" applyAlignment="1">
      <alignment horizontal="right" vertical="center"/>
    </xf>
    <xf numFmtId="0" fontId="24" fillId="18" borderId="62" xfId="43" applyFont="1" applyFill="1" applyBorder="1" applyAlignment="1">
      <alignment horizontal="right" vertical="center"/>
    </xf>
    <xf numFmtId="210" fontId="25" fillId="18" borderId="56" xfId="43" applyNumberFormat="1" applyFont="1" applyFill="1" applyBorder="1" applyAlignment="1">
      <alignment horizontal="right" vertical="center"/>
    </xf>
    <xf numFmtId="179" fontId="28" fillId="18" borderId="67" xfId="55" applyNumberFormat="1" applyFont="1" applyFill="1" applyBorder="1" applyAlignment="1">
      <alignment horizontal="right" vertical="center"/>
    </xf>
    <xf numFmtId="0" fontId="24" fillId="18" borderId="68" xfId="43" applyFont="1" applyFill="1" applyBorder="1" applyAlignment="1">
      <alignment horizontal="right" vertical="center"/>
    </xf>
    <xf numFmtId="210" fontId="28" fillId="18" borderId="58" xfId="47" applyNumberFormat="1" applyFont="1" applyFill="1" applyBorder="1" applyAlignment="1">
      <alignment horizontal="right" vertical="center"/>
    </xf>
    <xf numFmtId="209" fontId="28" fillId="18" borderId="24" xfId="43" applyNumberFormat="1" applyFont="1" applyFill="1" applyBorder="1" applyAlignment="1">
      <alignment horizontal="left" vertical="center" wrapText="1"/>
    </xf>
    <xf numFmtId="179" fontId="33" fillId="0" borderId="0" xfId="55" applyNumberFormat="1" applyFont="1" applyBorder="1" applyAlignment="1">
      <alignment vertical="center" wrapText="1"/>
    </xf>
    <xf numFmtId="179" fontId="29" fillId="0" borderId="0" xfId="55" applyNumberFormat="1" applyFont="1" applyBorder="1" applyAlignment="1">
      <alignment vertical="center" wrapText="1"/>
    </xf>
    <xf numFmtId="210" fontId="29" fillId="18" borderId="50" xfId="43" applyNumberFormat="1" applyFont="1" applyFill="1" applyBorder="1" applyAlignment="1">
      <alignment vertical="center"/>
    </xf>
    <xf numFmtId="184" fontId="29" fillId="0" borderId="0" xfId="43" applyNumberFormat="1" applyFont="1" applyBorder="1" applyAlignment="1">
      <alignment horizontal="left" vertical="center"/>
    </xf>
    <xf numFmtId="210" fontId="29" fillId="18" borderId="21" xfId="43" applyNumberFormat="1" applyFont="1" applyFill="1" applyBorder="1" applyAlignment="1">
      <alignment vertical="center"/>
    </xf>
    <xf numFmtId="179" fontId="33" fillId="0" borderId="0" xfId="55" applyNumberFormat="1" applyFont="1" applyBorder="1" applyAlignment="1">
      <alignment horizontal="center" vertical="center" wrapText="1"/>
    </xf>
    <xf numFmtId="179" fontId="29" fillId="0" borderId="50" xfId="55" applyNumberFormat="1" applyFont="1" applyBorder="1" applyAlignment="1">
      <alignment horizontal="center" vertical="center"/>
    </xf>
    <xf numFmtId="179" fontId="29" fillId="0" borderId="69" xfId="55" applyNumberFormat="1" applyFont="1" applyBorder="1" applyAlignment="1">
      <alignment horizontal="center" vertical="center"/>
    </xf>
    <xf numFmtId="179" fontId="29" fillId="0" borderId="54" xfId="55" applyNumberFormat="1" applyFont="1" applyBorder="1" applyAlignment="1">
      <alignment horizontal="center" vertical="center"/>
    </xf>
    <xf numFmtId="179" fontId="29" fillId="0" borderId="71" xfId="55" applyNumberFormat="1" applyFont="1" applyBorder="1" applyAlignment="1">
      <alignment horizontal="center" vertical="center"/>
    </xf>
    <xf numFmtId="179" fontId="29" fillId="0" borderId="66" xfId="55" applyNumberFormat="1" applyFont="1" applyBorder="1" applyAlignment="1">
      <alignment horizontal="center" vertical="center"/>
    </xf>
    <xf numFmtId="179" fontId="29" fillId="0" borderId="65" xfId="55" applyNumberFormat="1" applyFont="1" applyBorder="1" applyAlignment="1">
      <alignment horizontal="center" vertical="center"/>
    </xf>
    <xf numFmtId="179" fontId="29" fillId="0" borderId="72" xfId="55" applyNumberFormat="1" applyFont="1" applyBorder="1" applyAlignment="1">
      <alignment horizontal="center" vertical="center"/>
    </xf>
    <xf numFmtId="179" fontId="29" fillId="0" borderId="73" xfId="55" applyNumberFormat="1" applyFont="1" applyBorder="1" applyAlignment="1">
      <alignment horizontal="center" vertical="center"/>
    </xf>
    <xf numFmtId="179" fontId="29" fillId="18" borderId="71" xfId="55" applyNumberFormat="1" applyFont="1" applyFill="1" applyBorder="1" applyAlignment="1">
      <alignment horizontal="center" vertical="center" wrapText="1"/>
    </xf>
    <xf numFmtId="179" fontId="29" fillId="18" borderId="66" xfId="55" applyNumberFormat="1" applyFont="1" applyFill="1" applyBorder="1" applyAlignment="1">
      <alignment horizontal="center" vertical="center" wrapText="1"/>
    </xf>
    <xf numFmtId="179" fontId="29" fillId="18" borderId="65" xfId="55" applyNumberFormat="1" applyFont="1" applyFill="1" applyBorder="1" applyAlignment="1">
      <alignment horizontal="center" vertical="center" wrapText="1"/>
    </xf>
    <xf numFmtId="179" fontId="34" fillId="0" borderId="23" xfId="0" applyFont="1" applyBorder="1" applyAlignment="1">
      <alignment horizontal="right" vertical="center"/>
    </xf>
    <xf numFmtId="179" fontId="34" fillId="0" borderId="49" xfId="0" applyFont="1" applyBorder="1" applyAlignment="1">
      <alignment horizontal="right" vertical="center"/>
    </xf>
    <xf numFmtId="179" fontId="34" fillId="0" borderId="70" xfId="0" applyFont="1" applyBorder="1" applyAlignment="1">
      <alignment horizontal="right" vertical="center"/>
    </xf>
    <xf numFmtId="10" fontId="34" fillId="0" borderId="23" xfId="58" applyNumberFormat="1" applyFont="1" applyBorder="1" applyAlignment="1">
      <alignment horizontal="right" vertical="center"/>
    </xf>
    <xf numFmtId="10" fontId="34" fillId="0" borderId="49" xfId="58" applyNumberFormat="1" applyFont="1" applyBorder="1" applyAlignment="1">
      <alignment horizontal="right" vertical="center"/>
    </xf>
    <xf numFmtId="10" fontId="34" fillId="0" borderId="70" xfId="58" applyNumberFormat="1" applyFont="1" applyBorder="1" applyAlignment="1">
      <alignment horizontal="right" vertical="center"/>
    </xf>
    <xf numFmtId="10" fontId="34" fillId="18" borderId="23" xfId="58" applyNumberFormat="1" applyFont="1" applyFill="1" applyBorder="1" applyAlignment="1">
      <alignment horizontal="right" vertical="center"/>
    </xf>
    <xf numFmtId="10" fontId="34" fillId="18" borderId="49" xfId="58" applyNumberFormat="1" applyFont="1" applyFill="1" applyBorder="1" applyAlignment="1">
      <alignment horizontal="right" vertical="center"/>
    </xf>
    <xf numFmtId="10" fontId="34" fillId="18" borderId="70" xfId="58" applyNumberFormat="1" applyFont="1" applyFill="1" applyBorder="1" applyAlignment="1">
      <alignment horizontal="right" vertical="center"/>
    </xf>
    <xf numFmtId="179" fontId="29" fillId="0" borderId="66" xfId="55" applyNumberFormat="1" applyFont="1" applyBorder="1" applyAlignment="1">
      <alignment horizontal="center" vertical="center" wrapText="1"/>
    </xf>
    <xf numFmtId="3" fontId="29" fillId="18" borderId="43" xfId="43" applyNumberFormat="1" applyFont="1" applyFill="1" applyBorder="1" applyAlignment="1">
      <alignment horizontal="center" vertical="center"/>
    </xf>
    <xf numFmtId="3" fontId="29" fillId="18" borderId="31" xfId="43" applyNumberFormat="1" applyFont="1" applyFill="1" applyBorder="1" applyAlignment="1">
      <alignment horizontal="center" vertical="center"/>
    </xf>
    <xf numFmtId="3" fontId="29" fillId="18" borderId="22" xfId="43" applyNumberFormat="1" applyFont="1" applyFill="1" applyBorder="1" applyAlignment="1">
      <alignment horizontal="center" vertical="center"/>
    </xf>
    <xf numFmtId="209" fontId="29" fillId="18" borderId="18" xfId="43" applyNumberFormat="1" applyFont="1" applyFill="1" applyBorder="1" applyAlignment="1">
      <alignment horizontal="center" vertical="center"/>
    </xf>
    <xf numFmtId="209" fontId="29" fillId="18" borderId="69" xfId="43" applyNumberFormat="1" applyFont="1" applyFill="1" applyBorder="1" applyAlignment="1">
      <alignment horizontal="center" vertical="center"/>
    </xf>
    <xf numFmtId="209" fontId="29" fillId="18" borderId="14" xfId="43" applyNumberFormat="1" applyFont="1" applyFill="1" applyBorder="1" applyAlignment="1">
      <alignment horizontal="center" vertical="center"/>
    </xf>
    <xf numFmtId="179" fontId="29" fillId="18" borderId="23" xfId="55" applyNumberFormat="1" applyFont="1" applyFill="1" applyBorder="1" applyAlignment="1">
      <alignment horizontal="center" vertical="center" wrapText="1"/>
    </xf>
    <xf numFmtId="179" fontId="29" fillId="18" borderId="49" xfId="55" applyNumberFormat="1" applyFont="1" applyFill="1" applyBorder="1" applyAlignment="1">
      <alignment horizontal="center" vertical="center" wrapText="1"/>
    </xf>
    <xf numFmtId="179" fontId="29" fillId="18" borderId="70" xfId="55" applyNumberFormat="1" applyFont="1" applyFill="1" applyBorder="1" applyAlignment="1">
      <alignment horizontal="center" vertical="center" wrapText="1"/>
    </xf>
  </cellXfs>
  <cellStyles count="6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15 3" xfId="38"/>
    <cellStyle name="Normal 2" xfId="39"/>
    <cellStyle name="Normal 2 2" xfId="40"/>
    <cellStyle name="Normal 2 2 2" xfId="41"/>
    <cellStyle name="Normal 2 2 2 2 3" xfId="42"/>
    <cellStyle name="Normal 2 2 2 4" xfId="43"/>
    <cellStyle name="Normal 3" xfId="44"/>
    <cellStyle name="Normal 3 2" xfId="45"/>
    <cellStyle name="Normal 3 2 2" xfId="46"/>
    <cellStyle name="Normal 3 2 3" xfId="47"/>
    <cellStyle name="Normal 4" xfId="48"/>
    <cellStyle name="Normal 5" xfId="49"/>
    <cellStyle name="Normal 6" xfId="50"/>
    <cellStyle name="Normal 7" xfId="51"/>
    <cellStyle name="Normal 8" xfId="52"/>
    <cellStyle name="Normal 8 2" xfId="53"/>
    <cellStyle name="Normal 9 2" xfId="54"/>
    <cellStyle name="Normal_Sheet2" xfId="55"/>
    <cellStyle name="Note 2" xfId="56"/>
    <cellStyle name="Output 2" xfId="57"/>
    <cellStyle name="Percent" xfId="58" builtinId="5"/>
    <cellStyle name="Title 2" xfId="59"/>
    <cellStyle name="Total 2" xfId="60"/>
    <cellStyle name="Warning Text 2" xfId="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135"/>
  <sheetViews>
    <sheetView showZeros="0" tabSelected="1" topLeftCell="B7" workbookViewId="0">
      <selection activeCell="K14" sqref="K14:N14"/>
    </sheetView>
  </sheetViews>
  <sheetFormatPr defaultColWidth="8.90625" defaultRowHeight="14.4" x14ac:dyDescent="0.25"/>
  <cols>
    <col min="1" max="1" width="5.453125" style="32" customWidth="1"/>
    <col min="2" max="2" width="59.453125" style="32" customWidth="1"/>
    <col min="3" max="3" width="9.81640625" style="32" customWidth="1"/>
    <col min="4" max="4" width="10.08984375" style="32" customWidth="1"/>
    <col min="5" max="5" width="9.6328125" style="32" customWidth="1"/>
    <col min="6" max="6" width="10.36328125" style="32" customWidth="1"/>
    <col min="7" max="7" width="11.81640625" style="35" customWidth="1"/>
    <col min="8" max="8" width="10.54296875" style="35" customWidth="1"/>
    <col min="9" max="9" width="9.453125" style="35" customWidth="1"/>
    <col min="10" max="10" width="10.36328125" style="35" customWidth="1"/>
    <col min="11" max="11" width="9.81640625" style="35" customWidth="1"/>
    <col min="12" max="12" width="10.6328125" style="35" customWidth="1"/>
    <col min="13" max="13" width="10" style="35" customWidth="1"/>
    <col min="14" max="14" width="11.36328125" style="35" customWidth="1"/>
    <col min="15" max="15" width="6.453125" style="32" customWidth="1"/>
    <col min="16" max="16" width="5.6328125" style="32" customWidth="1"/>
    <col min="17" max="17" width="9.08984375" style="32" customWidth="1"/>
    <col min="18" max="20" width="8.90625" style="32"/>
    <col min="21" max="21" width="11.6328125" style="32" customWidth="1"/>
    <col min="22" max="245" width="8.90625" style="32"/>
    <col min="246" max="16384" width="8.90625" style="56"/>
  </cols>
  <sheetData>
    <row r="1" spans="1:245" ht="17.25" customHeight="1" x14ac:dyDescent="0.25">
      <c r="N1" s="1" t="s">
        <v>10</v>
      </c>
    </row>
    <row r="2" spans="1:245" ht="17.25" customHeight="1" x14ac:dyDescent="0.25">
      <c r="N2" s="2" t="s">
        <v>27</v>
      </c>
    </row>
    <row r="3" spans="1:245" ht="17.25" customHeight="1" x14ac:dyDescent="0.25">
      <c r="N3" s="3" t="s">
        <v>64</v>
      </c>
    </row>
    <row r="4" spans="1:245" ht="17.25" customHeight="1" x14ac:dyDescent="0.25">
      <c r="N4" s="3" t="s">
        <v>62</v>
      </c>
    </row>
    <row r="5" spans="1:245" ht="17.25" customHeight="1" x14ac:dyDescent="0.25"/>
    <row r="6" spans="1:245" ht="18" customHeight="1" x14ac:dyDescent="0.25">
      <c r="A6" s="227" t="s">
        <v>11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2"/>
      <c r="P6" s="222"/>
    </row>
    <row r="7" spans="1:245" ht="18" customHeight="1" x14ac:dyDescent="0.25">
      <c r="A7" s="227" t="s">
        <v>4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</row>
    <row r="8" spans="1:245" ht="18" customHeight="1" x14ac:dyDescent="0.25">
      <c r="A8" s="227" t="s">
        <v>5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</row>
    <row r="9" spans="1:245" ht="18" customHeight="1" x14ac:dyDescent="0.25">
      <c r="A9" s="227" t="s">
        <v>26</v>
      </c>
      <c r="B9" s="227"/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</row>
    <row r="10" spans="1:245" ht="18" customHeight="1" x14ac:dyDescent="0.25">
      <c r="A10" s="227" t="s">
        <v>28</v>
      </c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</row>
    <row r="11" spans="1:245" ht="18" customHeight="1" x14ac:dyDescent="0.25">
      <c r="A11" s="227" t="s">
        <v>29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</row>
    <row r="12" spans="1:245" ht="15" thickBot="1" x14ac:dyDescent="0.3">
      <c r="A12" s="57"/>
      <c r="B12" s="58"/>
      <c r="C12" s="58"/>
      <c r="D12" s="58"/>
      <c r="E12" s="58"/>
      <c r="F12" s="58"/>
      <c r="J12" s="4" t="s">
        <v>39</v>
      </c>
      <c r="K12" s="225">
        <v>89.745599999999996</v>
      </c>
      <c r="L12" s="61"/>
      <c r="M12" s="60"/>
      <c r="N12" s="59" t="s">
        <v>12</v>
      </c>
      <c r="O12" s="36"/>
      <c r="P12" s="36"/>
      <c r="Q12" s="36"/>
      <c r="T12" s="37"/>
      <c r="U12" s="37"/>
      <c r="V12" s="37"/>
      <c r="W12" s="37"/>
      <c r="X12" s="37"/>
      <c r="Y12" s="38"/>
    </row>
    <row r="13" spans="1:245" ht="33.75" customHeight="1" thickBot="1" x14ac:dyDescent="0.3">
      <c r="A13" s="249" t="s">
        <v>6</v>
      </c>
      <c r="B13" s="252" t="s">
        <v>13</v>
      </c>
      <c r="C13" s="228" t="s">
        <v>30</v>
      </c>
      <c r="D13" s="231" t="s">
        <v>35</v>
      </c>
      <c r="E13" s="232"/>
      <c r="F13" s="233"/>
      <c r="G13" s="255" t="s">
        <v>57</v>
      </c>
      <c r="H13" s="256"/>
      <c r="I13" s="256"/>
      <c r="J13" s="256"/>
      <c r="K13" s="256"/>
      <c r="L13" s="256"/>
      <c r="M13" s="256"/>
      <c r="N13" s="257"/>
      <c r="O13" s="36"/>
      <c r="P13" s="36"/>
      <c r="Q13" s="36"/>
      <c r="T13" s="37"/>
      <c r="U13" s="37"/>
      <c r="V13" s="37"/>
      <c r="W13" s="37"/>
      <c r="X13" s="37"/>
      <c r="Y13" s="38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</row>
    <row r="14" spans="1:245" ht="26.25" customHeight="1" thickBot="1" x14ac:dyDescent="0.3">
      <c r="A14" s="250"/>
      <c r="B14" s="253"/>
      <c r="C14" s="229"/>
      <c r="D14" s="234"/>
      <c r="E14" s="235"/>
      <c r="F14" s="235"/>
      <c r="G14" s="255" t="s">
        <v>53</v>
      </c>
      <c r="H14" s="257"/>
      <c r="I14" s="255" t="s">
        <v>54</v>
      </c>
      <c r="J14" s="257"/>
      <c r="K14" s="236" t="s">
        <v>40</v>
      </c>
      <c r="L14" s="237"/>
      <c r="M14" s="237"/>
      <c r="N14" s="238"/>
      <c r="O14" s="36"/>
      <c r="P14" s="36"/>
      <c r="Q14" s="36"/>
      <c r="T14" s="37"/>
      <c r="U14" s="37"/>
      <c r="V14" s="37"/>
      <c r="W14" s="37"/>
      <c r="X14" s="37"/>
      <c r="Y14" s="38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</row>
    <row r="15" spans="1:245" ht="27" customHeight="1" thickBot="1" x14ac:dyDescent="0.3">
      <c r="A15" s="251"/>
      <c r="B15" s="254"/>
      <c r="C15" s="230"/>
      <c r="D15" s="62" t="s">
        <v>36</v>
      </c>
      <c r="E15" s="63" t="s">
        <v>37</v>
      </c>
      <c r="F15" s="64" t="s">
        <v>38</v>
      </c>
      <c r="G15" s="194" t="s">
        <v>58</v>
      </c>
      <c r="H15" s="195" t="s">
        <v>2</v>
      </c>
      <c r="I15" s="194" t="s">
        <v>1</v>
      </c>
      <c r="J15" s="207" t="s">
        <v>2</v>
      </c>
      <c r="K15" s="65" t="s">
        <v>63</v>
      </c>
      <c r="L15" s="66" t="s">
        <v>59</v>
      </c>
      <c r="M15" s="66" t="s">
        <v>41</v>
      </c>
      <c r="N15" s="67" t="s">
        <v>0</v>
      </c>
      <c r="O15" s="68"/>
      <c r="P15" s="68"/>
      <c r="Q15" s="69"/>
      <c r="T15" s="70"/>
      <c r="U15" s="37"/>
      <c r="V15" s="37"/>
      <c r="W15" s="37"/>
      <c r="X15" s="37"/>
      <c r="Y15" s="38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</row>
    <row r="16" spans="1:245" ht="21" customHeight="1" x14ac:dyDescent="0.25">
      <c r="A16" s="138">
        <v>1</v>
      </c>
      <c r="B16" s="221" t="s">
        <v>14</v>
      </c>
      <c r="C16" s="13">
        <v>21.399197599739757</v>
      </c>
      <c r="D16" s="10">
        <f>353428880/10^7</f>
        <v>35.342888000000002</v>
      </c>
      <c r="E16" s="5">
        <f>139622320/10^7</f>
        <v>13.962232</v>
      </c>
      <c r="F16" s="20">
        <f>D16-E16</f>
        <v>21.380656000000002</v>
      </c>
      <c r="G16" s="196">
        <v>4400000</v>
      </c>
      <c r="H16" s="185">
        <v>1.18</v>
      </c>
      <c r="I16" s="196">
        <v>1100000</v>
      </c>
      <c r="J16" s="182"/>
      <c r="K16" s="202">
        <f>G16-I16</f>
        <v>3300000</v>
      </c>
      <c r="L16" s="72">
        <f>K16*$K$12/10^7</f>
        <v>29.616047999999999</v>
      </c>
      <c r="M16" s="72">
        <f>H16-J16</f>
        <v>1.18</v>
      </c>
      <c r="N16" s="73">
        <f>L16+M16</f>
        <v>30.796047999999999</v>
      </c>
      <c r="O16" s="74"/>
      <c r="P16" s="74"/>
      <c r="Q16" s="74"/>
      <c r="T16" s="39"/>
      <c r="U16" s="40"/>
      <c r="V16" s="40"/>
      <c r="W16" s="40"/>
      <c r="X16" s="40"/>
      <c r="Y16" s="38"/>
    </row>
    <row r="17" spans="1:245" ht="21" customHeight="1" x14ac:dyDescent="0.25">
      <c r="A17" s="139">
        <v>2</v>
      </c>
      <c r="B17" s="164" t="s">
        <v>15</v>
      </c>
      <c r="C17" s="14">
        <v>179.10904669048423</v>
      </c>
      <c r="D17" s="11">
        <f>2806712600/10^7</f>
        <v>280.67126000000002</v>
      </c>
      <c r="E17" s="7">
        <f>445619920/10^7</f>
        <v>44.561991999999996</v>
      </c>
      <c r="F17" s="21">
        <f>D17-E17</f>
        <v>236.10926800000001</v>
      </c>
      <c r="G17" s="75"/>
      <c r="H17" s="200">
        <v>535.72</v>
      </c>
      <c r="I17" s="75"/>
      <c r="J17" s="197">
        <v>111.982</v>
      </c>
      <c r="K17" s="203"/>
      <c r="L17" s="76"/>
      <c r="M17" s="76">
        <f>H17-J17</f>
        <v>423.73800000000006</v>
      </c>
      <c r="N17" s="77">
        <f>L17+M17</f>
        <v>423.73800000000006</v>
      </c>
      <c r="O17" s="74"/>
      <c r="P17" s="74"/>
      <c r="Q17" s="74"/>
      <c r="T17" s="39"/>
      <c r="U17" s="40"/>
      <c r="V17" s="40"/>
      <c r="W17" s="41"/>
      <c r="X17" s="40"/>
      <c r="Y17" s="42"/>
    </row>
    <row r="18" spans="1:245" ht="21" customHeight="1" x14ac:dyDescent="0.25">
      <c r="A18" s="139">
        <v>3</v>
      </c>
      <c r="B18" s="164" t="s">
        <v>42</v>
      </c>
      <c r="C18" s="14">
        <v>24.999172922700001</v>
      </c>
      <c r="D18" s="11"/>
      <c r="E18" s="7"/>
      <c r="F18" s="21">
        <f t="shared" ref="F18:F27" si="0">D18-E18</f>
        <v>0</v>
      </c>
      <c r="G18" s="78"/>
      <c r="H18" s="200">
        <v>3.7759999999999998</v>
      </c>
      <c r="I18" s="78"/>
      <c r="J18" s="197"/>
      <c r="K18" s="204"/>
      <c r="L18" s="76"/>
      <c r="M18" s="76">
        <f t="shared" ref="M18:M23" si="1">H18-J18</f>
        <v>3.7759999999999998</v>
      </c>
      <c r="N18" s="77">
        <f t="shared" ref="N18:N27" si="2">L18+M18</f>
        <v>3.7759999999999998</v>
      </c>
      <c r="O18" s="74"/>
      <c r="P18" s="74"/>
      <c r="Q18" s="74"/>
      <c r="T18" s="40"/>
      <c r="U18" s="40"/>
      <c r="V18" s="40"/>
      <c r="W18" s="40"/>
      <c r="X18" s="40"/>
      <c r="Y18" s="42"/>
    </row>
    <row r="19" spans="1:245" ht="21" customHeight="1" x14ac:dyDescent="0.25">
      <c r="A19" s="139">
        <v>4</v>
      </c>
      <c r="B19" s="165" t="s">
        <v>16</v>
      </c>
      <c r="C19" s="14">
        <v>111.76534799684998</v>
      </c>
      <c r="D19" s="11">
        <f>1485460700/10^7</f>
        <v>148.54606999999999</v>
      </c>
      <c r="E19" s="7">
        <f>196116000/10^7</f>
        <v>19.611599999999999</v>
      </c>
      <c r="F19" s="21">
        <f t="shared" si="0"/>
        <v>128.93446999999998</v>
      </c>
      <c r="G19" s="78"/>
      <c r="H19" s="200">
        <v>129.80000000000001</v>
      </c>
      <c r="I19" s="78"/>
      <c r="J19" s="197">
        <v>11.8</v>
      </c>
      <c r="K19" s="204"/>
      <c r="L19" s="79"/>
      <c r="M19" s="76">
        <f t="shared" si="1"/>
        <v>118.00000000000001</v>
      </c>
      <c r="N19" s="77">
        <f t="shared" si="2"/>
        <v>118.00000000000001</v>
      </c>
      <c r="O19" s="74"/>
      <c r="P19" s="74"/>
      <c r="Q19" s="74"/>
      <c r="T19" s="80"/>
      <c r="U19" s="80"/>
      <c r="V19" s="81"/>
      <c r="W19" s="81"/>
      <c r="X19" s="43"/>
      <c r="Y19" s="42"/>
    </row>
    <row r="20" spans="1:245" ht="21" customHeight="1" x14ac:dyDescent="0.25">
      <c r="A20" s="139">
        <v>5</v>
      </c>
      <c r="B20" s="164" t="s">
        <v>17</v>
      </c>
      <c r="C20" s="14">
        <v>37.236017155870691</v>
      </c>
      <c r="D20" s="11">
        <f>703185600/10^7</f>
        <v>70.318560000000005</v>
      </c>
      <c r="E20" s="7">
        <f>130584700/10^7</f>
        <v>13.05847</v>
      </c>
      <c r="F20" s="21">
        <f t="shared" si="0"/>
        <v>57.260090000000005</v>
      </c>
      <c r="G20" s="78"/>
      <c r="H20" s="200">
        <v>47.2</v>
      </c>
      <c r="I20" s="78"/>
      <c r="J20" s="197"/>
      <c r="K20" s="204"/>
      <c r="L20" s="76"/>
      <c r="M20" s="76">
        <f t="shared" si="1"/>
        <v>47.2</v>
      </c>
      <c r="N20" s="77">
        <f t="shared" si="2"/>
        <v>47.2</v>
      </c>
      <c r="O20" s="74"/>
      <c r="P20" s="74"/>
      <c r="Q20" s="74"/>
      <c r="T20" s="80"/>
      <c r="U20" s="80"/>
      <c r="V20" s="36"/>
      <c r="W20" s="36"/>
      <c r="X20" s="82"/>
      <c r="Y20" s="42"/>
    </row>
    <row r="21" spans="1:245" ht="21" customHeight="1" x14ac:dyDescent="0.25">
      <c r="A21" s="139">
        <v>6</v>
      </c>
      <c r="B21" s="164" t="s">
        <v>43</v>
      </c>
      <c r="C21" s="14">
        <v>27.360861198417766</v>
      </c>
      <c r="D21" s="11">
        <f>14750000/10^7</f>
        <v>1.4750000000000001</v>
      </c>
      <c r="E21" s="7"/>
      <c r="F21" s="21">
        <f t="shared" si="0"/>
        <v>1.4750000000000001</v>
      </c>
      <c r="G21" s="78"/>
      <c r="H21" s="200">
        <v>23.6</v>
      </c>
      <c r="I21" s="78"/>
      <c r="J21" s="197"/>
      <c r="K21" s="204"/>
      <c r="L21" s="76"/>
      <c r="M21" s="76">
        <f t="shared" si="1"/>
        <v>23.6</v>
      </c>
      <c r="N21" s="77">
        <f t="shared" si="2"/>
        <v>23.6</v>
      </c>
      <c r="O21" s="74"/>
      <c r="P21" s="74"/>
      <c r="Q21" s="74"/>
      <c r="T21" s="80"/>
      <c r="U21" s="80"/>
      <c r="V21" s="36"/>
      <c r="W21" s="36"/>
      <c r="X21" s="82"/>
      <c r="Y21" s="42"/>
    </row>
    <row r="22" spans="1:245" ht="33" customHeight="1" x14ac:dyDescent="0.25">
      <c r="A22" s="139">
        <v>7</v>
      </c>
      <c r="B22" s="164" t="s">
        <v>44</v>
      </c>
      <c r="C22" s="14">
        <v>51.485967705474145</v>
      </c>
      <c r="D22" s="11">
        <f>711248540/10^7</f>
        <v>71.124853999999999</v>
      </c>
      <c r="E22" s="7">
        <f>123635680/10^7</f>
        <v>12.363568000000001</v>
      </c>
      <c r="F22" s="21">
        <f t="shared" si="0"/>
        <v>58.761285999999998</v>
      </c>
      <c r="G22" s="78"/>
      <c r="H22" s="200">
        <v>94.4</v>
      </c>
      <c r="I22" s="78"/>
      <c r="J22" s="197"/>
      <c r="K22" s="204"/>
      <c r="L22" s="76"/>
      <c r="M22" s="76">
        <f t="shared" si="1"/>
        <v>94.4</v>
      </c>
      <c r="N22" s="77">
        <f t="shared" si="2"/>
        <v>94.4</v>
      </c>
    </row>
    <row r="23" spans="1:245" ht="21" customHeight="1" x14ac:dyDescent="0.25">
      <c r="A23" s="139">
        <v>8</v>
      </c>
      <c r="B23" s="166" t="s">
        <v>18</v>
      </c>
      <c r="C23" s="14">
        <v>4.5870042060000005</v>
      </c>
      <c r="D23" s="11"/>
      <c r="E23" s="7"/>
      <c r="F23" s="21">
        <f t="shared" si="0"/>
        <v>0</v>
      </c>
      <c r="G23" s="78"/>
      <c r="H23" s="200">
        <v>2.36</v>
      </c>
      <c r="I23" s="78"/>
      <c r="J23" s="197"/>
      <c r="K23" s="204"/>
      <c r="L23" s="76"/>
      <c r="M23" s="76">
        <f t="shared" si="1"/>
        <v>2.36</v>
      </c>
      <c r="N23" s="77">
        <f t="shared" si="2"/>
        <v>2.36</v>
      </c>
    </row>
    <row r="24" spans="1:245" ht="33" customHeight="1" x14ac:dyDescent="0.25">
      <c r="A24" s="139">
        <v>9</v>
      </c>
      <c r="B24" s="167" t="s">
        <v>56</v>
      </c>
      <c r="C24" s="14"/>
      <c r="D24" s="11"/>
      <c r="E24" s="7"/>
      <c r="F24" s="21">
        <f t="shared" si="0"/>
        <v>0</v>
      </c>
      <c r="G24" s="75">
        <v>1950000</v>
      </c>
      <c r="H24" s="200"/>
      <c r="I24" s="75">
        <v>800000</v>
      </c>
      <c r="J24" s="197"/>
      <c r="K24" s="203">
        <f>G24-I24</f>
        <v>1150000</v>
      </c>
      <c r="L24" s="72">
        <f>K24*$K$12/10^7</f>
        <v>10.320743999999999</v>
      </c>
      <c r="M24" s="76"/>
      <c r="N24" s="77">
        <f t="shared" si="2"/>
        <v>10.320743999999999</v>
      </c>
      <c r="O24" s="74"/>
      <c r="P24" s="74"/>
      <c r="Q24" s="74"/>
      <c r="T24" s="83"/>
      <c r="U24" s="44"/>
      <c r="V24" s="45"/>
      <c r="W24" s="36"/>
      <c r="X24" s="40"/>
      <c r="Y24" s="42"/>
    </row>
    <row r="25" spans="1:245" ht="36" customHeight="1" x14ac:dyDescent="0.25">
      <c r="A25" s="139">
        <v>10</v>
      </c>
      <c r="B25" s="168" t="s">
        <v>60</v>
      </c>
      <c r="C25" s="14"/>
      <c r="D25" s="11">
        <f>1180000/10^7</f>
        <v>0.11799999999999999</v>
      </c>
      <c r="E25" s="7"/>
      <c r="F25" s="21">
        <f t="shared" si="0"/>
        <v>0.11799999999999999</v>
      </c>
      <c r="G25" s="75"/>
      <c r="H25" s="201"/>
      <c r="I25" s="75"/>
      <c r="J25" s="198"/>
      <c r="K25" s="203">
        <f>G25-I25</f>
        <v>0</v>
      </c>
      <c r="L25" s="76">
        <f>K25*$L$12/10^7</f>
        <v>0</v>
      </c>
      <c r="M25" s="84"/>
      <c r="N25" s="77">
        <f t="shared" si="2"/>
        <v>0</v>
      </c>
      <c r="O25" s="74"/>
      <c r="P25" s="74"/>
      <c r="Q25" s="74"/>
      <c r="T25" s="83"/>
      <c r="U25" s="44"/>
      <c r="V25" s="45"/>
      <c r="W25" s="36"/>
      <c r="X25" s="40"/>
      <c r="Y25" s="42"/>
    </row>
    <row r="26" spans="1:245" ht="30" customHeight="1" x14ac:dyDescent="0.25">
      <c r="A26" s="139">
        <v>11</v>
      </c>
      <c r="B26" s="167" t="s">
        <v>19</v>
      </c>
      <c r="C26" s="14"/>
      <c r="D26" s="11"/>
      <c r="E26" s="7"/>
      <c r="F26" s="21">
        <f t="shared" si="0"/>
        <v>0</v>
      </c>
      <c r="G26" s="85"/>
      <c r="H26" s="201"/>
      <c r="I26" s="85"/>
      <c r="J26" s="198"/>
      <c r="K26" s="205"/>
      <c r="L26" s="86"/>
      <c r="M26" s="86"/>
      <c r="N26" s="77"/>
      <c r="O26" s="74"/>
      <c r="P26" s="74"/>
      <c r="Q26" s="74"/>
      <c r="T26" s="87"/>
      <c r="U26" s="44"/>
      <c r="V26" s="45"/>
      <c r="W26" s="36"/>
      <c r="X26" s="40"/>
      <c r="Y26" s="42"/>
    </row>
    <row r="27" spans="1:245" ht="21" customHeight="1" x14ac:dyDescent="0.25">
      <c r="A27" s="139">
        <v>12</v>
      </c>
      <c r="B27" s="167" t="s">
        <v>45</v>
      </c>
      <c r="C27" s="14"/>
      <c r="D27" s="11">
        <f>23618880/10^7</f>
        <v>2.361888</v>
      </c>
      <c r="E27" s="7">
        <f>9128480/10^7</f>
        <v>0.91284799999999999</v>
      </c>
      <c r="F27" s="21">
        <f t="shared" si="0"/>
        <v>1.4490400000000001</v>
      </c>
      <c r="G27" s="85"/>
      <c r="H27" s="201">
        <v>0.47199999999999998</v>
      </c>
      <c r="I27" s="85"/>
      <c r="J27" s="198"/>
      <c r="K27" s="205"/>
      <c r="L27" s="86"/>
      <c r="M27" s="86">
        <f>H27-J27</f>
        <v>0.47199999999999998</v>
      </c>
      <c r="N27" s="77">
        <f t="shared" si="2"/>
        <v>0.47199999999999998</v>
      </c>
      <c r="O27" s="74"/>
      <c r="P27" s="36"/>
      <c r="Q27" s="74"/>
      <c r="T27" s="87"/>
      <c r="U27" s="44"/>
      <c r="V27" s="45"/>
      <c r="W27" s="36"/>
      <c r="X27" s="40"/>
      <c r="Y27" s="42"/>
    </row>
    <row r="28" spans="1:245" ht="21" customHeight="1" thickBot="1" x14ac:dyDescent="0.3">
      <c r="A28" s="140">
        <v>13</v>
      </c>
      <c r="B28" s="175" t="s">
        <v>20</v>
      </c>
      <c r="C28" s="15"/>
      <c r="D28" s="12"/>
      <c r="E28" s="8"/>
      <c r="F28" s="22">
        <f>E28</f>
        <v>0</v>
      </c>
      <c r="G28" s="199"/>
      <c r="H28" s="186"/>
      <c r="I28" s="199"/>
      <c r="J28" s="184"/>
      <c r="K28" s="206"/>
      <c r="L28" s="88"/>
      <c r="M28" s="88"/>
      <c r="N28" s="89"/>
      <c r="O28" s="74"/>
      <c r="P28" s="23"/>
      <c r="Q28" s="74"/>
      <c r="R28" s="24"/>
      <c r="S28" s="24"/>
      <c r="T28" s="90"/>
      <c r="U28" s="25"/>
      <c r="V28" s="26"/>
      <c r="W28" s="23"/>
      <c r="X28" s="27"/>
      <c r="Y28" s="28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</row>
    <row r="29" spans="1:245" ht="19.5" customHeight="1" thickBot="1" x14ac:dyDescent="0.3">
      <c r="A29" s="71">
        <v>14</v>
      </c>
      <c r="B29" s="170" t="s">
        <v>46</v>
      </c>
      <c r="C29" s="170"/>
      <c r="D29" s="169"/>
      <c r="E29" s="163"/>
      <c r="F29" s="91"/>
      <c r="G29" s="210">
        <f t="shared" ref="G29:N29" si="3">SUM(G16:G28)</f>
        <v>6350000</v>
      </c>
      <c r="H29" s="211">
        <f t="shared" si="3"/>
        <v>838.50799999999992</v>
      </c>
      <c r="I29" s="215">
        <f t="shared" si="3"/>
        <v>1900000</v>
      </c>
      <c r="J29" s="211">
        <f t="shared" si="3"/>
        <v>123.782</v>
      </c>
      <c r="K29" s="187">
        <f t="shared" si="3"/>
        <v>4450000</v>
      </c>
      <c r="L29" s="179">
        <f t="shared" si="3"/>
        <v>39.936791999999997</v>
      </c>
      <c r="M29" s="93">
        <f t="shared" si="3"/>
        <v>714.72600000000011</v>
      </c>
      <c r="N29" s="94">
        <f t="shared" si="3"/>
        <v>754.66279200000008</v>
      </c>
      <c r="O29" s="74"/>
      <c r="P29" s="36"/>
      <c r="Q29" s="74"/>
      <c r="T29" s="87"/>
      <c r="U29" s="44"/>
      <c r="V29" s="45"/>
      <c r="W29" s="36"/>
      <c r="X29" s="40"/>
      <c r="Y29" s="42"/>
    </row>
    <row r="30" spans="1:245" ht="19.5" customHeight="1" x14ac:dyDescent="0.25">
      <c r="A30" s="136">
        <v>15</v>
      </c>
      <c r="B30" s="128" t="s">
        <v>21</v>
      </c>
      <c r="C30" s="160"/>
      <c r="D30" s="161"/>
      <c r="E30" s="162"/>
      <c r="F30" s="208"/>
      <c r="G30" s="96"/>
      <c r="H30" s="213"/>
      <c r="I30" s="96"/>
      <c r="J30" s="213"/>
      <c r="K30" s="96"/>
      <c r="L30" s="218"/>
      <c r="M30" s="218"/>
      <c r="N30" s="97"/>
      <c r="T30" s="98"/>
      <c r="U30" s="98"/>
      <c r="V30" s="36"/>
      <c r="W30" s="36"/>
      <c r="X30" s="98"/>
      <c r="Y30" s="42">
        <f>T30-X30</f>
        <v>0</v>
      </c>
    </row>
    <row r="31" spans="1:245" ht="19.5" customHeight="1" x14ac:dyDescent="0.25">
      <c r="A31" s="137" t="s">
        <v>3</v>
      </c>
      <c r="B31" s="129" t="s">
        <v>22</v>
      </c>
      <c r="C31" s="155"/>
      <c r="D31" s="133"/>
      <c r="E31" s="127"/>
      <c r="F31" s="165"/>
      <c r="G31" s="102"/>
      <c r="H31" s="103"/>
      <c r="I31" s="102"/>
      <c r="J31" s="103"/>
      <c r="K31" s="102"/>
      <c r="L31" s="212"/>
      <c r="M31" s="212"/>
      <c r="N31" s="101">
        <f>+(L16+L17+L18+L19+L26+L28)*0.075</f>
        <v>2.2212035999999999</v>
      </c>
      <c r="T31" s="40"/>
      <c r="U31" s="40"/>
      <c r="V31" s="36"/>
      <c r="W31" s="36"/>
      <c r="X31" s="40"/>
      <c r="Y31" s="38"/>
    </row>
    <row r="32" spans="1:245" ht="19.5" customHeight="1" x14ac:dyDescent="0.25">
      <c r="A32" s="137" t="s">
        <v>7</v>
      </c>
      <c r="B32" s="129" t="s">
        <v>23</v>
      </c>
      <c r="C32" s="155"/>
      <c r="D32" s="133"/>
      <c r="E32" s="127"/>
      <c r="F32" s="165"/>
      <c r="G32" s="102"/>
      <c r="H32" s="103"/>
      <c r="I32" s="102"/>
      <c r="J32" s="103"/>
      <c r="K32" s="102"/>
      <c r="L32" s="212"/>
      <c r="M32" s="212"/>
      <c r="N32" s="101">
        <f>+(N31)*0.1</f>
        <v>0.22212036000000002</v>
      </c>
      <c r="T32" s="40"/>
      <c r="U32" s="40"/>
      <c r="V32" s="36"/>
      <c r="W32" s="36"/>
      <c r="X32" s="40"/>
      <c r="Y32" s="38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</row>
    <row r="33" spans="1:245" ht="19.5" customHeight="1" x14ac:dyDescent="0.25">
      <c r="A33" s="137" t="s">
        <v>8</v>
      </c>
      <c r="B33" s="129" t="s">
        <v>24</v>
      </c>
      <c r="C33" s="155"/>
      <c r="D33" s="133"/>
      <c r="E33" s="127"/>
      <c r="F33" s="165"/>
      <c r="G33" s="102"/>
      <c r="H33" s="103"/>
      <c r="I33" s="102"/>
      <c r="J33" s="103"/>
      <c r="K33" s="102"/>
      <c r="L33" s="212"/>
      <c r="M33" s="212"/>
      <c r="N33" s="101">
        <f>((L16+L17+L18+L19+L26+L28)+N31+N32)*0.18</f>
        <v>5.7706869528000002</v>
      </c>
      <c r="T33" s="40"/>
      <c r="U33" s="40"/>
      <c r="V33" s="36"/>
      <c r="W33" s="36"/>
      <c r="X33" s="40"/>
      <c r="Y33" s="38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</row>
    <row r="34" spans="1:245" ht="19.5" customHeight="1" thickBot="1" x14ac:dyDescent="0.3">
      <c r="A34" s="141" t="s">
        <v>9</v>
      </c>
      <c r="B34" s="132" t="s">
        <v>61</v>
      </c>
      <c r="C34" s="171"/>
      <c r="D34" s="134"/>
      <c r="E34" s="131"/>
      <c r="F34" s="209"/>
      <c r="G34" s="183"/>
      <c r="H34" s="214"/>
      <c r="I34" s="183"/>
      <c r="J34" s="214"/>
      <c r="K34" s="183"/>
      <c r="L34" s="219"/>
      <c r="M34" s="219"/>
      <c r="N34" s="220">
        <f>+(L24+L25)*0.18</f>
        <v>1.8577339199999998</v>
      </c>
      <c r="T34" s="87"/>
      <c r="U34" s="98"/>
      <c r="V34" s="36"/>
      <c r="W34" s="36"/>
      <c r="X34" s="40"/>
      <c r="Y34" s="38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</row>
    <row r="35" spans="1:245" ht="19.5" customHeight="1" thickBot="1" x14ac:dyDescent="0.3">
      <c r="A35" s="142"/>
      <c r="B35" s="135" t="s">
        <v>25</v>
      </c>
      <c r="C35" s="156"/>
      <c r="D35" s="144"/>
      <c r="E35" s="145"/>
      <c r="F35" s="135"/>
      <c r="G35" s="126"/>
      <c r="H35" s="99"/>
      <c r="I35" s="95"/>
      <c r="J35" s="99"/>
      <c r="K35" s="95"/>
      <c r="L35" s="100"/>
      <c r="M35" s="216"/>
      <c r="N35" s="217">
        <f>SUM(N31:N34)</f>
        <v>10.071744832799999</v>
      </c>
      <c r="T35" s="87"/>
      <c r="U35" s="98"/>
      <c r="V35" s="36"/>
      <c r="W35" s="36"/>
      <c r="X35" s="40"/>
      <c r="Y35" s="38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</row>
    <row r="36" spans="1:245" ht="19.5" customHeight="1" thickBot="1" x14ac:dyDescent="0.3">
      <c r="A36" s="143">
        <v>16</v>
      </c>
      <c r="B36" s="147" t="s">
        <v>47</v>
      </c>
      <c r="C36" s="157">
        <f>SUM(C16:C28)</f>
        <v>457.94261547553657</v>
      </c>
      <c r="D36" s="157">
        <f>SUM(D16:D28)</f>
        <v>609.95852000000014</v>
      </c>
      <c r="E36" s="226">
        <f>SUM(E16:E28)</f>
        <v>104.47071</v>
      </c>
      <c r="F36" s="226">
        <f>SUM(F16:F28)</f>
        <v>505.48781000000002</v>
      </c>
      <c r="G36" s="178">
        <f t="shared" ref="G36:N36" si="4">G29+G35</f>
        <v>6350000</v>
      </c>
      <c r="H36" s="179">
        <f t="shared" si="4"/>
        <v>838.50799999999992</v>
      </c>
      <c r="I36" s="187">
        <f t="shared" si="4"/>
        <v>1900000</v>
      </c>
      <c r="J36" s="179">
        <f t="shared" si="4"/>
        <v>123.782</v>
      </c>
      <c r="K36" s="187">
        <f t="shared" si="4"/>
        <v>4450000</v>
      </c>
      <c r="L36" s="191">
        <f t="shared" si="4"/>
        <v>39.936791999999997</v>
      </c>
      <c r="M36" s="148">
        <f t="shared" si="4"/>
        <v>714.72600000000011</v>
      </c>
      <c r="N36" s="92">
        <f t="shared" si="4"/>
        <v>764.73453683280013</v>
      </c>
      <c r="T36" s="87"/>
      <c r="U36" s="98"/>
      <c r="V36" s="36"/>
      <c r="W36" s="36"/>
      <c r="X36" s="40"/>
      <c r="Y36" s="38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</row>
    <row r="37" spans="1:245" ht="19.5" customHeight="1" x14ac:dyDescent="0.25">
      <c r="A37" s="130" t="s">
        <v>48</v>
      </c>
      <c r="B37" s="146" t="s">
        <v>49</v>
      </c>
      <c r="C37" s="158">
        <v>61.223371480848627</v>
      </c>
      <c r="D37" s="6">
        <f>928195200/10^7</f>
        <v>92.819519999999997</v>
      </c>
      <c r="E37" s="7">
        <f>159362100/10^7</f>
        <v>15.936210000000001</v>
      </c>
      <c r="F37" s="176">
        <f>D37-E37</f>
        <v>76.883309999999994</v>
      </c>
      <c r="G37" s="96"/>
      <c r="H37" s="185">
        <v>123.372</v>
      </c>
      <c r="I37" s="96"/>
      <c r="J37" s="185">
        <v>18.882000000000001</v>
      </c>
      <c r="K37" s="96"/>
      <c r="L37" s="193"/>
      <c r="M37" s="189">
        <f>H37-J37</f>
        <v>104.49</v>
      </c>
      <c r="N37" s="73">
        <f>SUM(L37:M37)</f>
        <v>104.49</v>
      </c>
      <c r="Q37" s="46"/>
      <c r="T37" s="87"/>
      <c r="U37" s="98"/>
      <c r="V37" s="36"/>
      <c r="W37" s="36"/>
      <c r="X37" s="40"/>
      <c r="Y37" s="38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</row>
    <row r="38" spans="1:245" ht="19.5" customHeight="1" thickBot="1" x14ac:dyDescent="0.3">
      <c r="A38" s="130" t="s">
        <v>50</v>
      </c>
      <c r="B38" s="149" t="s">
        <v>51</v>
      </c>
      <c r="C38" s="159"/>
      <c r="D38" s="154"/>
      <c r="E38" s="150"/>
      <c r="F38" s="177"/>
      <c r="G38" s="183"/>
      <c r="H38" s="186"/>
      <c r="I38" s="183"/>
      <c r="J38" s="186"/>
      <c r="K38" s="183"/>
      <c r="L38" s="184"/>
      <c r="M38" s="190"/>
      <c r="N38" s="89">
        <f>N33+N34</f>
        <v>7.6284208727999996</v>
      </c>
      <c r="T38" s="87"/>
      <c r="U38" s="98"/>
      <c r="V38" s="36"/>
      <c r="W38" s="36"/>
      <c r="X38" s="40"/>
      <c r="Y38" s="38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</row>
    <row r="39" spans="1:245" ht="19.5" customHeight="1" thickBot="1" x14ac:dyDescent="0.3">
      <c r="A39" s="153">
        <v>18</v>
      </c>
      <c r="B39" s="151" t="s">
        <v>52</v>
      </c>
      <c r="C39" s="157">
        <f>C36-C37</f>
        <v>396.71924399468793</v>
      </c>
      <c r="D39" s="173"/>
      <c r="E39" s="174"/>
      <c r="F39" s="224">
        <f>F36-F37</f>
        <v>428.60450000000003</v>
      </c>
      <c r="G39" s="180">
        <f t="shared" ref="G39:N39" si="5">G36-G37-G38</f>
        <v>6350000</v>
      </c>
      <c r="H39" s="181">
        <f t="shared" si="5"/>
        <v>715.13599999999997</v>
      </c>
      <c r="I39" s="188">
        <f t="shared" si="5"/>
        <v>1900000</v>
      </c>
      <c r="J39" s="181">
        <f t="shared" si="5"/>
        <v>104.89999999999999</v>
      </c>
      <c r="K39" s="188">
        <f t="shared" si="5"/>
        <v>4450000</v>
      </c>
      <c r="L39" s="192">
        <f t="shared" si="5"/>
        <v>39.936791999999997</v>
      </c>
      <c r="M39" s="148">
        <f t="shared" si="5"/>
        <v>610.2360000000001</v>
      </c>
      <c r="N39" s="152">
        <f t="shared" si="5"/>
        <v>652.61611596000012</v>
      </c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</row>
    <row r="40" spans="1:245" ht="19.5" customHeight="1" thickBot="1" x14ac:dyDescent="0.3">
      <c r="A40" s="172">
        <v>19</v>
      </c>
      <c r="B40" s="16" t="s">
        <v>31</v>
      </c>
      <c r="C40" s="18"/>
      <c r="D40" s="242">
        <f>F39/$C$39-1</f>
        <v>8.0372345148296054E-2</v>
      </c>
      <c r="E40" s="243"/>
      <c r="F40" s="244"/>
      <c r="G40" s="245">
        <f>N39/$C$39-1</f>
        <v>0.64503266690218508</v>
      </c>
      <c r="H40" s="246"/>
      <c r="I40" s="246"/>
      <c r="J40" s="246"/>
      <c r="K40" s="246"/>
      <c r="L40" s="246"/>
      <c r="M40" s="246"/>
      <c r="N40" s="247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</row>
    <row r="41" spans="1:245" ht="24.75" customHeight="1" thickBot="1" x14ac:dyDescent="0.3">
      <c r="A41" s="9">
        <v>20</v>
      </c>
      <c r="B41" s="17" t="s">
        <v>32</v>
      </c>
      <c r="C41" s="19"/>
      <c r="D41" s="239" t="s">
        <v>34</v>
      </c>
      <c r="E41" s="240"/>
      <c r="F41" s="241"/>
      <c r="G41" s="239" t="s">
        <v>55</v>
      </c>
      <c r="H41" s="240"/>
      <c r="I41" s="240"/>
      <c r="J41" s="240"/>
      <c r="K41" s="240"/>
      <c r="L41" s="240"/>
      <c r="M41" s="240"/>
      <c r="N41" s="241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</row>
    <row r="42" spans="1:245" ht="24.75" customHeight="1" x14ac:dyDescent="0.25">
      <c r="A42" s="248" t="s">
        <v>33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23"/>
      <c r="P42" s="223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</row>
    <row r="43" spans="1:245" x14ac:dyDescent="0.25">
      <c r="A43" s="106"/>
      <c r="B43" s="107"/>
      <c r="C43" s="107"/>
      <c r="D43" s="107"/>
      <c r="E43" s="107"/>
      <c r="F43" s="107"/>
      <c r="G43" s="54"/>
      <c r="H43" s="54"/>
      <c r="I43" s="54"/>
      <c r="J43" s="54"/>
      <c r="K43" s="54"/>
      <c r="L43" s="54"/>
      <c r="M43" s="54"/>
      <c r="N43" s="108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</row>
    <row r="44" spans="1:245" x14ac:dyDescent="0.25">
      <c r="A44" s="106"/>
      <c r="B44" s="107"/>
      <c r="C44" s="107"/>
      <c r="D44" s="107"/>
      <c r="E44" s="107"/>
      <c r="F44" s="107"/>
      <c r="G44" s="54"/>
      <c r="H44" s="54"/>
      <c r="I44" s="54"/>
      <c r="J44" s="54"/>
      <c r="K44" s="54"/>
      <c r="L44" s="54"/>
      <c r="M44" s="54"/>
      <c r="N44" s="109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</row>
    <row r="45" spans="1:245" x14ac:dyDescent="0.25">
      <c r="A45" s="106"/>
      <c r="B45" s="107"/>
      <c r="C45" s="107"/>
      <c r="D45" s="107"/>
      <c r="E45" s="107"/>
      <c r="F45" s="107"/>
      <c r="G45" s="54"/>
      <c r="H45" s="55"/>
      <c r="I45" s="54"/>
      <c r="J45" s="54"/>
      <c r="K45" s="54"/>
      <c r="L45" s="55"/>
      <c r="M45" s="55"/>
      <c r="N45" s="105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</row>
    <row r="46" spans="1:245" x14ac:dyDescent="0.25">
      <c r="A46" s="106"/>
      <c r="B46" s="107"/>
      <c r="C46" s="107"/>
      <c r="D46" s="107"/>
      <c r="E46" s="107"/>
      <c r="F46" s="107"/>
      <c r="G46" s="108"/>
      <c r="H46" s="108"/>
      <c r="I46" s="108"/>
      <c r="J46" s="108"/>
      <c r="K46" s="108"/>
      <c r="L46" s="108"/>
      <c r="M46" s="108"/>
      <c r="N46" s="105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45" x14ac:dyDescent="0.25">
      <c r="A47" s="56"/>
      <c r="B47" s="56"/>
      <c r="C47" s="56"/>
      <c r="D47" s="56"/>
      <c r="E47" s="56"/>
      <c r="F47" s="56"/>
      <c r="G47" s="55"/>
      <c r="I47" s="55"/>
      <c r="J47" s="55"/>
      <c r="K47" s="55"/>
      <c r="O47" s="36"/>
      <c r="P47" s="36"/>
      <c r="Q47" s="36"/>
      <c r="R47" s="36"/>
      <c r="U47" s="36"/>
      <c r="V47" s="36"/>
      <c r="W47" s="36"/>
      <c r="X47" s="36"/>
      <c r="Y47" s="29"/>
    </row>
    <row r="48" spans="1:245" x14ac:dyDescent="0.25">
      <c r="A48" s="56"/>
      <c r="B48" s="56"/>
      <c r="C48" s="56"/>
      <c r="D48" s="56"/>
      <c r="E48" s="56"/>
      <c r="F48" s="56"/>
      <c r="G48" s="110"/>
      <c r="H48" s="54"/>
      <c r="I48" s="110"/>
      <c r="J48" s="110"/>
      <c r="K48" s="110"/>
      <c r="L48" s="54"/>
      <c r="M48" s="54"/>
      <c r="N48" s="104"/>
      <c r="O48" s="30"/>
      <c r="P48" s="30"/>
      <c r="Q48" s="31"/>
      <c r="R48" s="30"/>
    </row>
    <row r="49" spans="1:18" x14ac:dyDescent="0.25">
      <c r="A49" s="56"/>
      <c r="B49" s="56"/>
      <c r="C49" s="56"/>
      <c r="D49" s="56"/>
      <c r="E49" s="56"/>
      <c r="F49" s="56"/>
      <c r="G49" s="54"/>
      <c r="H49" s="54"/>
      <c r="I49" s="54"/>
      <c r="J49" s="54"/>
      <c r="K49" s="54"/>
      <c r="L49" s="54"/>
      <c r="M49" s="54"/>
      <c r="N49" s="54"/>
      <c r="O49" s="30"/>
      <c r="P49" s="30"/>
      <c r="Q49" s="31"/>
      <c r="R49" s="30"/>
    </row>
    <row r="50" spans="1:18" x14ac:dyDescent="0.25">
      <c r="A50" s="56"/>
      <c r="B50" s="56"/>
      <c r="C50" s="56"/>
      <c r="D50" s="56"/>
      <c r="E50" s="56"/>
      <c r="F50" s="56"/>
      <c r="G50" s="54"/>
      <c r="H50" s="54"/>
      <c r="I50" s="54"/>
      <c r="J50" s="54"/>
      <c r="K50" s="54"/>
      <c r="L50" s="54"/>
      <c r="M50" s="54"/>
      <c r="N50" s="109"/>
      <c r="O50" s="30"/>
      <c r="P50" s="30"/>
      <c r="Q50" s="31"/>
      <c r="R50" s="30"/>
    </row>
    <row r="51" spans="1:18" x14ac:dyDescent="0.25">
      <c r="A51" s="56"/>
      <c r="B51" s="56"/>
      <c r="C51" s="56"/>
      <c r="D51" s="56"/>
      <c r="E51" s="56"/>
      <c r="F51" s="56"/>
      <c r="G51" s="54"/>
      <c r="H51" s="54"/>
      <c r="I51" s="54"/>
      <c r="J51" s="54"/>
      <c r="K51" s="54"/>
      <c r="L51" s="54"/>
      <c r="M51" s="54"/>
      <c r="O51" s="30"/>
      <c r="P51" s="30"/>
      <c r="Q51" s="31"/>
      <c r="R51" s="30"/>
    </row>
    <row r="52" spans="1:18" x14ac:dyDescent="0.25">
      <c r="A52" s="56"/>
      <c r="B52" s="56"/>
      <c r="C52" s="56"/>
      <c r="D52" s="56"/>
      <c r="E52" s="56"/>
      <c r="F52" s="56"/>
      <c r="G52" s="108"/>
      <c r="H52" s="108"/>
      <c r="I52" s="108"/>
      <c r="J52" s="108"/>
      <c r="K52" s="108"/>
      <c r="L52" s="108"/>
      <c r="M52" s="108"/>
      <c r="N52" s="108"/>
      <c r="O52" s="30"/>
      <c r="P52" s="30"/>
      <c r="Q52" s="31"/>
      <c r="R52" s="30"/>
    </row>
    <row r="53" spans="1:18" x14ac:dyDescent="0.25">
      <c r="A53" s="56"/>
      <c r="B53" s="56"/>
      <c r="C53" s="56"/>
      <c r="D53" s="56"/>
      <c r="E53" s="56"/>
      <c r="F53" s="56"/>
      <c r="G53" s="108"/>
      <c r="H53" s="108"/>
      <c r="I53" s="108"/>
      <c r="J53" s="108"/>
      <c r="K53" s="108"/>
      <c r="L53" s="108"/>
      <c r="M53" s="108"/>
      <c r="N53" s="108"/>
      <c r="O53" s="30"/>
      <c r="P53" s="30"/>
      <c r="Q53" s="31"/>
      <c r="R53" s="30"/>
    </row>
    <row r="54" spans="1:18" x14ac:dyDescent="0.25">
      <c r="A54" s="56"/>
      <c r="B54" s="56"/>
      <c r="C54" s="56"/>
      <c r="D54" s="56"/>
      <c r="E54" s="56"/>
      <c r="F54" s="56"/>
      <c r="G54" s="108"/>
      <c r="H54" s="108"/>
      <c r="I54" s="108"/>
      <c r="J54" s="108"/>
      <c r="K54" s="108"/>
      <c r="L54" s="108"/>
      <c r="M54" s="108"/>
      <c r="N54" s="108"/>
      <c r="O54" s="36"/>
      <c r="P54" s="36"/>
      <c r="Q54" s="36"/>
      <c r="R54" s="30"/>
    </row>
    <row r="55" spans="1:18" x14ac:dyDescent="0.25">
      <c r="A55" s="56"/>
      <c r="B55" s="56"/>
      <c r="C55" s="56"/>
      <c r="D55" s="56"/>
      <c r="E55" s="56"/>
      <c r="F55" s="56"/>
      <c r="G55" s="108"/>
      <c r="H55" s="108"/>
      <c r="I55" s="108"/>
      <c r="J55" s="108"/>
      <c r="K55" s="108"/>
      <c r="L55" s="108"/>
      <c r="M55" s="108"/>
      <c r="N55" s="108"/>
      <c r="O55" s="36"/>
      <c r="P55" s="36"/>
      <c r="Q55" s="36"/>
      <c r="R55" s="36"/>
    </row>
    <row r="56" spans="1:18" x14ac:dyDescent="0.25">
      <c r="A56" s="56"/>
      <c r="B56" s="56"/>
      <c r="C56" s="56"/>
      <c r="D56" s="56"/>
      <c r="E56" s="56"/>
      <c r="F56" s="56"/>
      <c r="G56" s="108"/>
      <c r="H56" s="108"/>
      <c r="I56" s="108"/>
      <c r="J56" s="108"/>
      <c r="K56" s="108"/>
      <c r="L56" s="108"/>
      <c r="M56" s="108"/>
      <c r="N56" s="108"/>
      <c r="O56" s="36"/>
      <c r="P56" s="36"/>
      <c r="Q56" s="36"/>
      <c r="R56" s="36"/>
    </row>
    <row r="57" spans="1:18" x14ac:dyDescent="0.25">
      <c r="A57" s="56"/>
      <c r="B57" s="56"/>
      <c r="C57" s="56"/>
      <c r="D57" s="56"/>
      <c r="E57" s="56"/>
      <c r="F57" s="56"/>
      <c r="G57" s="108"/>
      <c r="H57" s="108"/>
      <c r="I57" s="108"/>
      <c r="J57" s="108"/>
      <c r="K57" s="108"/>
      <c r="L57" s="108"/>
      <c r="M57" s="108"/>
      <c r="N57" s="108"/>
    </row>
    <row r="58" spans="1:18" x14ac:dyDescent="0.25">
      <c r="A58" s="56"/>
      <c r="B58" s="56"/>
      <c r="C58" s="56"/>
      <c r="D58" s="56"/>
      <c r="E58" s="56"/>
      <c r="F58" s="56"/>
      <c r="G58" s="108"/>
      <c r="H58" s="108"/>
      <c r="I58" s="108"/>
      <c r="J58" s="108"/>
      <c r="K58" s="108"/>
      <c r="L58" s="108"/>
      <c r="M58" s="108"/>
      <c r="N58" s="108"/>
    </row>
    <row r="59" spans="1:18" x14ac:dyDescent="0.25">
      <c r="A59" s="56"/>
      <c r="B59" s="56"/>
      <c r="C59" s="56"/>
      <c r="D59" s="56"/>
      <c r="E59" s="56"/>
      <c r="F59" s="56"/>
      <c r="G59" s="108"/>
      <c r="H59" s="108"/>
      <c r="I59" s="108"/>
      <c r="J59" s="108"/>
      <c r="K59" s="108"/>
      <c r="L59" s="108"/>
      <c r="M59" s="108"/>
      <c r="N59" s="108"/>
    </row>
    <row r="60" spans="1:18" x14ac:dyDescent="0.25">
      <c r="A60" s="56"/>
      <c r="B60" s="56"/>
      <c r="C60" s="56"/>
      <c r="D60" s="56"/>
      <c r="E60" s="56"/>
      <c r="F60" s="56"/>
      <c r="G60" s="108"/>
      <c r="H60" s="108"/>
      <c r="I60" s="108"/>
      <c r="J60" s="108"/>
      <c r="K60" s="108"/>
      <c r="L60" s="108"/>
      <c r="M60" s="108"/>
      <c r="N60" s="108"/>
    </row>
    <row r="61" spans="1:18" x14ac:dyDescent="0.25">
      <c r="A61" s="56"/>
      <c r="B61" s="56"/>
      <c r="C61" s="56"/>
      <c r="D61" s="56"/>
      <c r="E61" s="56"/>
      <c r="F61" s="56"/>
      <c r="G61" s="108"/>
      <c r="H61" s="108"/>
      <c r="I61" s="108"/>
      <c r="J61" s="108"/>
      <c r="K61" s="108"/>
      <c r="L61" s="108"/>
      <c r="M61" s="108"/>
      <c r="N61" s="108"/>
    </row>
    <row r="62" spans="1:18" x14ac:dyDescent="0.25">
      <c r="A62" s="56"/>
      <c r="B62" s="56"/>
      <c r="C62" s="56"/>
      <c r="D62" s="56"/>
      <c r="E62" s="56"/>
      <c r="F62" s="56"/>
      <c r="G62" s="108"/>
      <c r="H62" s="108"/>
      <c r="I62" s="108"/>
      <c r="J62" s="108"/>
      <c r="K62" s="108"/>
      <c r="L62" s="108"/>
      <c r="M62" s="108"/>
      <c r="N62" s="108"/>
    </row>
    <row r="63" spans="1:18" x14ac:dyDescent="0.25">
      <c r="A63" s="56"/>
      <c r="B63" s="56"/>
      <c r="C63" s="56"/>
      <c r="D63" s="56"/>
      <c r="E63" s="56"/>
      <c r="F63" s="56"/>
      <c r="G63" s="108"/>
      <c r="H63" s="108"/>
      <c r="I63" s="108"/>
      <c r="J63" s="108"/>
      <c r="K63" s="108"/>
      <c r="L63" s="108"/>
      <c r="M63" s="108"/>
      <c r="N63" s="108"/>
    </row>
    <row r="64" spans="1:18" x14ac:dyDescent="0.25">
      <c r="A64" s="56"/>
      <c r="B64" s="56"/>
      <c r="C64" s="56"/>
      <c r="D64" s="56"/>
      <c r="E64" s="56"/>
      <c r="F64" s="56"/>
      <c r="G64" s="108"/>
      <c r="H64" s="108"/>
      <c r="I64" s="108"/>
      <c r="J64" s="108"/>
      <c r="K64" s="108"/>
      <c r="L64" s="108"/>
      <c r="M64" s="108"/>
      <c r="N64" s="108"/>
    </row>
    <row r="65" spans="1:245" x14ac:dyDescent="0.25">
      <c r="A65" s="56"/>
      <c r="B65" s="56"/>
      <c r="C65" s="56"/>
      <c r="D65" s="56"/>
      <c r="E65" s="56"/>
      <c r="F65" s="56"/>
      <c r="G65" s="108"/>
      <c r="H65" s="108"/>
      <c r="I65" s="108"/>
      <c r="J65" s="108"/>
      <c r="K65" s="108"/>
      <c r="L65" s="108"/>
      <c r="M65" s="108"/>
      <c r="N65" s="108"/>
    </row>
    <row r="66" spans="1:245" x14ac:dyDescent="0.25">
      <c r="A66" s="56"/>
      <c r="B66" s="56"/>
      <c r="C66" s="56"/>
      <c r="D66" s="56"/>
      <c r="E66" s="56"/>
      <c r="F66" s="56"/>
      <c r="G66" s="108"/>
      <c r="H66" s="108"/>
      <c r="I66" s="108"/>
      <c r="J66" s="108"/>
      <c r="K66" s="108"/>
      <c r="L66" s="108"/>
      <c r="M66" s="108"/>
      <c r="N66" s="108"/>
    </row>
    <row r="67" spans="1:245" x14ac:dyDescent="0.25">
      <c r="A67" s="56"/>
      <c r="B67" s="56"/>
      <c r="C67" s="56"/>
      <c r="D67" s="56"/>
      <c r="E67" s="56"/>
      <c r="F67" s="56"/>
      <c r="G67" s="108"/>
      <c r="H67" s="108"/>
      <c r="I67" s="108"/>
      <c r="J67" s="108"/>
      <c r="K67" s="108"/>
      <c r="L67" s="108"/>
      <c r="M67" s="108"/>
      <c r="N67" s="108"/>
    </row>
    <row r="68" spans="1:245" x14ac:dyDescent="0.25">
      <c r="A68" s="56"/>
      <c r="B68" s="56"/>
      <c r="C68" s="56"/>
      <c r="D68" s="56"/>
      <c r="E68" s="56"/>
      <c r="F68" s="56"/>
      <c r="G68" s="108"/>
      <c r="H68" s="108"/>
      <c r="I68" s="108"/>
      <c r="J68" s="108"/>
      <c r="K68" s="108"/>
      <c r="L68" s="108"/>
      <c r="M68" s="108"/>
      <c r="N68" s="108"/>
    </row>
    <row r="69" spans="1:245" x14ac:dyDescent="0.25">
      <c r="A69" s="56"/>
      <c r="B69" s="56"/>
      <c r="C69" s="56"/>
      <c r="D69" s="56"/>
      <c r="E69" s="56"/>
      <c r="F69" s="56"/>
      <c r="G69" s="108"/>
      <c r="H69" s="108"/>
      <c r="I69" s="108"/>
      <c r="J69" s="108"/>
      <c r="K69" s="108"/>
      <c r="L69" s="108"/>
      <c r="M69" s="108"/>
      <c r="N69" s="108"/>
    </row>
    <row r="70" spans="1:245" x14ac:dyDescent="0.25">
      <c r="A70" s="56"/>
      <c r="B70" s="56"/>
      <c r="C70" s="56"/>
      <c r="D70" s="56"/>
      <c r="E70" s="56"/>
      <c r="F70" s="56"/>
      <c r="G70" s="108"/>
      <c r="H70" s="108"/>
      <c r="I70" s="108"/>
      <c r="J70" s="108"/>
      <c r="K70" s="108"/>
      <c r="L70" s="108"/>
      <c r="M70" s="108"/>
      <c r="N70" s="108"/>
    </row>
    <row r="71" spans="1:245" x14ac:dyDescent="0.25">
      <c r="A71" s="56"/>
      <c r="B71" s="56"/>
      <c r="C71" s="56"/>
      <c r="D71" s="56"/>
      <c r="E71" s="56"/>
      <c r="F71" s="56"/>
      <c r="G71" s="108"/>
      <c r="H71" s="108"/>
      <c r="I71" s="108"/>
      <c r="J71" s="108"/>
      <c r="K71" s="108"/>
      <c r="L71" s="108"/>
      <c r="M71" s="108"/>
      <c r="N71" s="108"/>
    </row>
    <row r="72" spans="1:245" x14ac:dyDescent="0.25">
      <c r="A72" s="56"/>
      <c r="B72" s="56"/>
      <c r="C72" s="56"/>
      <c r="D72" s="56"/>
      <c r="E72" s="56"/>
      <c r="F72" s="56"/>
      <c r="G72" s="108"/>
      <c r="H72" s="108"/>
      <c r="I72" s="108"/>
      <c r="J72" s="108"/>
      <c r="K72" s="108"/>
      <c r="L72" s="108"/>
      <c r="M72" s="108"/>
      <c r="N72" s="108"/>
    </row>
    <row r="73" spans="1:245" x14ac:dyDescent="0.25">
      <c r="A73" s="56"/>
      <c r="B73" s="56"/>
      <c r="C73" s="56"/>
      <c r="D73" s="56"/>
      <c r="E73" s="56"/>
      <c r="F73" s="56"/>
      <c r="G73" s="108"/>
      <c r="H73" s="108"/>
      <c r="I73" s="108"/>
      <c r="J73" s="108"/>
      <c r="K73" s="108"/>
      <c r="L73" s="108"/>
      <c r="M73" s="108"/>
      <c r="N73" s="108"/>
    </row>
    <row r="74" spans="1:245" x14ac:dyDescent="0.25">
      <c r="A74" s="56"/>
      <c r="B74" s="56"/>
      <c r="C74" s="56"/>
      <c r="D74" s="56"/>
      <c r="E74" s="56"/>
      <c r="F74" s="56"/>
      <c r="G74" s="108"/>
      <c r="H74" s="108"/>
      <c r="I74" s="108"/>
      <c r="J74" s="108"/>
      <c r="K74" s="108"/>
      <c r="L74" s="108"/>
      <c r="M74" s="108"/>
      <c r="N74" s="108"/>
    </row>
    <row r="75" spans="1:245" x14ac:dyDescent="0.25">
      <c r="A75" s="56"/>
      <c r="B75" s="56"/>
      <c r="C75" s="56"/>
      <c r="D75" s="56"/>
      <c r="E75" s="56"/>
      <c r="F75" s="56"/>
      <c r="G75" s="108"/>
      <c r="H75" s="108"/>
      <c r="I75" s="108"/>
      <c r="J75" s="108"/>
      <c r="K75" s="108"/>
      <c r="L75" s="108"/>
      <c r="M75" s="108"/>
      <c r="N75" s="108"/>
    </row>
    <row r="76" spans="1:245" x14ac:dyDescent="0.25">
      <c r="A76" s="56"/>
      <c r="B76" s="56"/>
      <c r="C76" s="56"/>
      <c r="D76" s="56"/>
      <c r="E76" s="56"/>
      <c r="F76" s="56"/>
      <c r="G76" s="108"/>
      <c r="H76" s="108"/>
      <c r="I76" s="108"/>
      <c r="J76" s="108"/>
      <c r="K76" s="108"/>
      <c r="L76" s="108"/>
      <c r="M76" s="108"/>
      <c r="N76" s="108"/>
    </row>
    <row r="77" spans="1:245" x14ac:dyDescent="0.25">
      <c r="A77" s="56"/>
      <c r="B77" s="56"/>
      <c r="C77" s="56"/>
      <c r="D77" s="56"/>
      <c r="E77" s="56"/>
      <c r="F77" s="56"/>
      <c r="G77" s="108"/>
      <c r="H77" s="108"/>
      <c r="I77" s="108"/>
      <c r="J77" s="108"/>
      <c r="K77" s="108"/>
      <c r="L77" s="108"/>
      <c r="M77" s="108"/>
      <c r="N77" s="108"/>
    </row>
    <row r="78" spans="1:245" x14ac:dyDescent="0.25">
      <c r="A78" s="47"/>
      <c r="B78" s="42"/>
      <c r="C78" s="42"/>
      <c r="D78" s="42"/>
      <c r="E78" s="42"/>
      <c r="F78" s="42"/>
      <c r="G78" s="108"/>
      <c r="H78" s="108"/>
      <c r="I78" s="108"/>
      <c r="J78" s="108"/>
      <c r="K78" s="108"/>
      <c r="L78" s="108"/>
      <c r="M78" s="108"/>
      <c r="N78" s="108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</row>
    <row r="79" spans="1:245" x14ac:dyDescent="0.25">
      <c r="A79" s="33"/>
      <c r="B79" s="36"/>
      <c r="C79" s="36"/>
      <c r="D79" s="36"/>
      <c r="E79" s="36"/>
      <c r="F79" s="36"/>
      <c r="G79" s="108"/>
      <c r="H79" s="108"/>
      <c r="I79" s="108"/>
      <c r="J79" s="108"/>
      <c r="K79" s="108"/>
      <c r="L79" s="108"/>
      <c r="M79" s="108"/>
      <c r="N79" s="108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</row>
    <row r="80" spans="1:245" x14ac:dyDescent="0.25">
      <c r="A80" s="98"/>
      <c r="B80" s="111"/>
      <c r="C80" s="111"/>
      <c r="D80" s="111"/>
      <c r="E80" s="111"/>
      <c r="F80" s="111"/>
      <c r="G80" s="108"/>
      <c r="H80" s="108"/>
      <c r="I80" s="108"/>
      <c r="J80" s="108"/>
      <c r="K80" s="108"/>
      <c r="L80" s="108"/>
      <c r="M80" s="108"/>
      <c r="N80" s="108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</row>
    <row r="81" spans="1:245" x14ac:dyDescent="0.25">
      <c r="A81" s="112"/>
      <c r="B81" s="40"/>
      <c r="C81" s="40"/>
      <c r="D81" s="40"/>
      <c r="E81" s="40"/>
      <c r="F81" s="40"/>
      <c r="G81" s="108"/>
      <c r="H81" s="108"/>
      <c r="I81" s="108"/>
      <c r="J81" s="108"/>
      <c r="K81" s="108"/>
      <c r="L81" s="108"/>
      <c r="M81" s="108"/>
      <c r="N81" s="108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</row>
    <row r="82" spans="1:245" x14ac:dyDescent="0.25">
      <c r="A82" s="113"/>
      <c r="B82" s="40"/>
      <c r="C82" s="40"/>
      <c r="D82" s="40"/>
      <c r="E82" s="40"/>
      <c r="F82" s="40"/>
      <c r="G82" s="108"/>
      <c r="H82" s="108"/>
      <c r="I82" s="108"/>
      <c r="J82" s="108"/>
      <c r="K82" s="108"/>
      <c r="L82" s="108"/>
      <c r="M82" s="108"/>
      <c r="N82" s="108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6"/>
      <c r="FH82" s="56"/>
      <c r="FI82" s="56"/>
      <c r="FJ82" s="56"/>
      <c r="FK82" s="56"/>
      <c r="FL82" s="56"/>
      <c r="FM82" s="56"/>
      <c r="FN82" s="56"/>
      <c r="FO82" s="56"/>
      <c r="FP82" s="56"/>
      <c r="FQ82" s="56"/>
      <c r="FR82" s="56"/>
      <c r="FS82" s="56"/>
      <c r="FT82" s="56"/>
      <c r="FU82" s="56"/>
      <c r="FV82" s="56"/>
      <c r="FW82" s="56"/>
      <c r="FX82" s="56"/>
      <c r="FY82" s="56"/>
      <c r="FZ82" s="56"/>
      <c r="GA82" s="56"/>
      <c r="GB82" s="56"/>
      <c r="GC82" s="56"/>
      <c r="GD82" s="56"/>
      <c r="GE82" s="56"/>
      <c r="GF82" s="56"/>
      <c r="GG82" s="56"/>
      <c r="GH82" s="56"/>
      <c r="GI82" s="56"/>
      <c r="GJ82" s="56"/>
      <c r="GK82" s="56"/>
      <c r="GL82" s="56"/>
      <c r="GM82" s="56"/>
      <c r="GN82" s="56"/>
      <c r="GO82" s="56"/>
      <c r="GP82" s="56"/>
      <c r="GQ82" s="56"/>
      <c r="GR82" s="56"/>
      <c r="GS82" s="56"/>
      <c r="GT82" s="56"/>
      <c r="GU82" s="56"/>
      <c r="GV82" s="56"/>
      <c r="GW82" s="56"/>
      <c r="GX82" s="56"/>
      <c r="GY82" s="56"/>
      <c r="GZ82" s="56"/>
      <c r="HA82" s="56"/>
      <c r="HB82" s="56"/>
      <c r="HC82" s="56"/>
      <c r="HD82" s="56"/>
      <c r="HE82" s="56"/>
      <c r="HF82" s="56"/>
      <c r="HG82" s="56"/>
      <c r="HH82" s="56"/>
      <c r="HI82" s="56"/>
      <c r="HJ82" s="56"/>
      <c r="HK82" s="56"/>
      <c r="HL82" s="56"/>
      <c r="HM82" s="56"/>
      <c r="HN82" s="56"/>
      <c r="HO82" s="56"/>
      <c r="HP82" s="56"/>
      <c r="HQ82" s="56"/>
      <c r="HR82" s="56"/>
      <c r="HS82" s="56"/>
      <c r="HT82" s="56"/>
      <c r="HU82" s="56"/>
      <c r="HV82" s="56"/>
      <c r="HW82" s="56"/>
      <c r="HX82" s="56"/>
      <c r="HY82" s="56"/>
      <c r="HZ82" s="56"/>
      <c r="IA82" s="56"/>
      <c r="IB82" s="56"/>
      <c r="IC82" s="56"/>
      <c r="ID82" s="56"/>
      <c r="IE82" s="56"/>
      <c r="IF82" s="56"/>
      <c r="IG82" s="56"/>
      <c r="IH82" s="56"/>
      <c r="II82" s="56"/>
      <c r="IJ82" s="56"/>
      <c r="IK82" s="56"/>
    </row>
    <row r="83" spans="1:245" x14ac:dyDescent="0.25">
      <c r="A83" s="98"/>
      <c r="B83" s="98"/>
      <c r="C83" s="98"/>
      <c r="D83" s="98"/>
      <c r="E83" s="98"/>
      <c r="F83" s="98"/>
      <c r="G83" s="108"/>
      <c r="H83" s="108"/>
      <c r="I83" s="108"/>
      <c r="J83" s="108"/>
      <c r="K83" s="108"/>
      <c r="L83" s="108"/>
      <c r="M83" s="108"/>
      <c r="N83" s="108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/>
      <c r="EO83" s="56"/>
      <c r="EP83" s="56"/>
      <c r="EQ83" s="56"/>
      <c r="ER83" s="56"/>
      <c r="ES83" s="56"/>
      <c r="ET83" s="56"/>
      <c r="EU83" s="56"/>
      <c r="EV83" s="56"/>
      <c r="EW83" s="56"/>
      <c r="EX83" s="56"/>
      <c r="EY83" s="56"/>
      <c r="EZ83" s="56"/>
      <c r="FA83" s="56"/>
      <c r="FB83" s="56"/>
      <c r="FC83" s="56"/>
      <c r="FD83" s="56"/>
      <c r="FE83" s="56"/>
      <c r="FF83" s="56"/>
      <c r="FG83" s="56"/>
      <c r="FH83" s="56"/>
      <c r="FI83" s="56"/>
      <c r="FJ83" s="56"/>
      <c r="FK83" s="56"/>
      <c r="FL83" s="56"/>
      <c r="FM83" s="56"/>
      <c r="FN83" s="56"/>
      <c r="FO83" s="56"/>
      <c r="FP83" s="56"/>
      <c r="FQ83" s="56"/>
      <c r="FR83" s="56"/>
      <c r="FS83" s="56"/>
      <c r="FT83" s="56"/>
      <c r="FU83" s="56"/>
      <c r="FV83" s="56"/>
      <c r="FW83" s="56"/>
      <c r="FX83" s="56"/>
      <c r="FY83" s="56"/>
      <c r="FZ83" s="56"/>
      <c r="GA83" s="56"/>
      <c r="GB83" s="56"/>
      <c r="GC83" s="56"/>
      <c r="GD83" s="56"/>
      <c r="GE83" s="56"/>
      <c r="GF83" s="56"/>
      <c r="GG83" s="56"/>
      <c r="GH83" s="56"/>
      <c r="GI83" s="56"/>
      <c r="GJ83" s="56"/>
      <c r="GK83" s="56"/>
      <c r="GL83" s="56"/>
      <c r="GM83" s="56"/>
      <c r="GN83" s="56"/>
      <c r="GO83" s="56"/>
      <c r="GP83" s="56"/>
      <c r="GQ83" s="56"/>
      <c r="GR83" s="56"/>
      <c r="GS83" s="56"/>
      <c r="GT83" s="56"/>
      <c r="GU83" s="56"/>
      <c r="GV83" s="56"/>
      <c r="GW83" s="56"/>
      <c r="GX83" s="56"/>
      <c r="GY83" s="56"/>
      <c r="GZ83" s="56"/>
      <c r="HA83" s="56"/>
      <c r="HB83" s="56"/>
      <c r="HC83" s="56"/>
      <c r="HD83" s="56"/>
      <c r="HE83" s="56"/>
      <c r="HF83" s="56"/>
      <c r="HG83" s="56"/>
      <c r="HH83" s="56"/>
      <c r="HI83" s="56"/>
      <c r="HJ83" s="56"/>
      <c r="HK83" s="56"/>
      <c r="HL83" s="56"/>
      <c r="HM83" s="56"/>
      <c r="HN83" s="56"/>
      <c r="HO83" s="56"/>
      <c r="HP83" s="56"/>
      <c r="HQ83" s="56"/>
      <c r="HR83" s="56"/>
      <c r="HS83" s="56"/>
      <c r="HT83" s="56"/>
      <c r="HU83" s="56"/>
      <c r="HV83" s="56"/>
      <c r="HW83" s="56"/>
      <c r="HX83" s="56"/>
      <c r="HY83" s="56"/>
      <c r="HZ83" s="56"/>
      <c r="IA83" s="56"/>
      <c r="IB83" s="56"/>
      <c r="IC83" s="56"/>
      <c r="ID83" s="56"/>
      <c r="IE83" s="56"/>
      <c r="IF83" s="56"/>
      <c r="IG83" s="56"/>
      <c r="IH83" s="56"/>
      <c r="II83" s="56"/>
      <c r="IJ83" s="56"/>
      <c r="IK83" s="56"/>
    </row>
    <row r="84" spans="1:245" x14ac:dyDescent="0.25">
      <c r="A84" s="40"/>
      <c r="B84" s="40"/>
      <c r="C84" s="40"/>
      <c r="D84" s="40"/>
      <c r="E84" s="40"/>
      <c r="F84" s="40"/>
      <c r="G84" s="108"/>
      <c r="H84" s="108"/>
      <c r="I84" s="108"/>
      <c r="J84" s="108"/>
      <c r="K84" s="108"/>
      <c r="L84" s="108"/>
      <c r="M84" s="108"/>
      <c r="N84" s="108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/>
      <c r="DZ84" s="56"/>
      <c r="EA84" s="56"/>
      <c r="EB84" s="56"/>
      <c r="EC84" s="56"/>
      <c r="ED84" s="56"/>
      <c r="EE84" s="56"/>
      <c r="EF84" s="56"/>
      <c r="EG84" s="56"/>
      <c r="EH84" s="56"/>
      <c r="EI84" s="56"/>
      <c r="EJ84" s="56"/>
      <c r="EK84" s="56"/>
      <c r="EL84" s="56"/>
      <c r="EM84" s="56"/>
      <c r="EN84" s="56"/>
      <c r="EO84" s="56"/>
      <c r="EP84" s="56"/>
      <c r="EQ84" s="56"/>
      <c r="ER84" s="56"/>
      <c r="ES84" s="56"/>
      <c r="ET84" s="56"/>
      <c r="EU84" s="56"/>
      <c r="EV84" s="56"/>
      <c r="EW84" s="56"/>
      <c r="EX84" s="56"/>
      <c r="EY84" s="56"/>
      <c r="EZ84" s="56"/>
      <c r="FA84" s="56"/>
      <c r="FB84" s="56"/>
      <c r="FC84" s="56"/>
      <c r="FD84" s="56"/>
      <c r="FE84" s="56"/>
      <c r="FF84" s="56"/>
      <c r="FG84" s="56"/>
      <c r="FH84" s="56"/>
      <c r="FI84" s="56"/>
      <c r="FJ84" s="56"/>
      <c r="FK84" s="56"/>
      <c r="FL84" s="56"/>
      <c r="FM84" s="56"/>
      <c r="FN84" s="56"/>
      <c r="FO84" s="56"/>
      <c r="FP84" s="56"/>
      <c r="FQ84" s="56"/>
      <c r="FR84" s="56"/>
      <c r="FS84" s="56"/>
      <c r="FT84" s="56"/>
      <c r="FU84" s="56"/>
      <c r="FV84" s="56"/>
      <c r="FW84" s="56"/>
      <c r="FX84" s="56"/>
      <c r="FY84" s="56"/>
      <c r="FZ84" s="56"/>
      <c r="GA84" s="56"/>
      <c r="GB84" s="56"/>
      <c r="GC84" s="56"/>
      <c r="GD84" s="56"/>
      <c r="GE84" s="56"/>
      <c r="GF84" s="56"/>
      <c r="GG84" s="56"/>
      <c r="GH84" s="56"/>
      <c r="GI84" s="56"/>
      <c r="GJ84" s="56"/>
      <c r="GK84" s="56"/>
      <c r="GL84" s="56"/>
      <c r="GM84" s="56"/>
      <c r="GN84" s="56"/>
      <c r="GO84" s="56"/>
      <c r="GP84" s="56"/>
      <c r="GQ84" s="56"/>
      <c r="GR84" s="56"/>
      <c r="GS84" s="56"/>
      <c r="GT84" s="56"/>
      <c r="GU84" s="56"/>
      <c r="GV84" s="56"/>
      <c r="GW84" s="56"/>
      <c r="GX84" s="56"/>
      <c r="GY84" s="56"/>
      <c r="GZ84" s="56"/>
      <c r="HA84" s="56"/>
      <c r="HB84" s="56"/>
      <c r="HC84" s="56"/>
      <c r="HD84" s="56"/>
      <c r="HE84" s="56"/>
      <c r="HF84" s="56"/>
      <c r="HG84" s="56"/>
      <c r="HH84" s="56"/>
      <c r="HI84" s="56"/>
      <c r="HJ84" s="56"/>
      <c r="HK84" s="56"/>
      <c r="HL84" s="56"/>
      <c r="HM84" s="56"/>
      <c r="HN84" s="56"/>
      <c r="HO84" s="56"/>
      <c r="HP84" s="56"/>
      <c r="HQ84" s="56"/>
      <c r="HR84" s="56"/>
      <c r="HS84" s="56"/>
      <c r="HT84" s="56"/>
      <c r="HU84" s="56"/>
      <c r="HV84" s="56"/>
      <c r="HW84" s="56"/>
      <c r="HX84" s="56"/>
      <c r="HY84" s="56"/>
      <c r="HZ84" s="56"/>
      <c r="IA84" s="56"/>
      <c r="IB84" s="56"/>
      <c r="IC84" s="56"/>
      <c r="ID84" s="56"/>
      <c r="IE84" s="56"/>
      <c r="IF84" s="56"/>
      <c r="IG84" s="56"/>
      <c r="IH84" s="56"/>
      <c r="II84" s="56"/>
      <c r="IJ84" s="56"/>
      <c r="IK84" s="56"/>
    </row>
    <row r="85" spans="1:245" x14ac:dyDescent="0.25">
      <c r="A85" s="114"/>
      <c r="B85" s="115"/>
      <c r="C85" s="115"/>
      <c r="D85" s="115"/>
      <c r="E85" s="115"/>
      <c r="F85" s="115"/>
      <c r="G85" s="108"/>
      <c r="H85" s="108"/>
      <c r="I85" s="108"/>
      <c r="J85" s="108"/>
      <c r="K85" s="108"/>
      <c r="L85" s="108"/>
      <c r="M85" s="108"/>
      <c r="N85" s="108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/>
      <c r="EO85" s="56"/>
      <c r="EP85" s="56"/>
      <c r="EQ85" s="56"/>
      <c r="ER85" s="56"/>
      <c r="ES85" s="56"/>
      <c r="ET85" s="56"/>
      <c r="EU85" s="56"/>
      <c r="EV85" s="56"/>
      <c r="EW85" s="56"/>
      <c r="EX85" s="56"/>
      <c r="EY85" s="56"/>
      <c r="EZ85" s="56"/>
      <c r="FA85" s="56"/>
      <c r="FB85" s="56"/>
      <c r="FC85" s="56"/>
      <c r="FD85" s="56"/>
      <c r="FE85" s="56"/>
      <c r="FF85" s="56"/>
      <c r="FG85" s="56"/>
      <c r="FH85" s="56"/>
      <c r="FI85" s="56"/>
      <c r="FJ85" s="56"/>
      <c r="FK85" s="56"/>
      <c r="FL85" s="56"/>
      <c r="FM85" s="56"/>
      <c r="FN85" s="56"/>
      <c r="FO85" s="56"/>
      <c r="FP85" s="56"/>
      <c r="FQ85" s="56"/>
      <c r="FR85" s="56"/>
      <c r="FS85" s="56"/>
      <c r="FT85" s="56"/>
      <c r="FU85" s="56"/>
      <c r="FV85" s="56"/>
      <c r="FW85" s="56"/>
      <c r="FX85" s="56"/>
      <c r="FY85" s="56"/>
      <c r="FZ85" s="56"/>
      <c r="GA85" s="56"/>
      <c r="GB85" s="56"/>
      <c r="GC85" s="56"/>
      <c r="GD85" s="56"/>
      <c r="GE85" s="56"/>
      <c r="GF85" s="56"/>
      <c r="GG85" s="56"/>
      <c r="GH85" s="56"/>
      <c r="GI85" s="56"/>
      <c r="GJ85" s="56"/>
      <c r="GK85" s="56"/>
      <c r="GL85" s="56"/>
      <c r="GM85" s="56"/>
      <c r="GN85" s="56"/>
      <c r="GO85" s="56"/>
      <c r="GP85" s="56"/>
      <c r="GQ85" s="56"/>
      <c r="GR85" s="56"/>
      <c r="GS85" s="56"/>
      <c r="GT85" s="56"/>
      <c r="GU85" s="56"/>
      <c r="GV85" s="56"/>
      <c r="GW85" s="56"/>
      <c r="GX85" s="56"/>
      <c r="GY85" s="56"/>
      <c r="GZ85" s="56"/>
      <c r="HA85" s="56"/>
      <c r="HB85" s="56"/>
      <c r="HC85" s="56"/>
      <c r="HD85" s="56"/>
      <c r="HE85" s="56"/>
      <c r="HF85" s="56"/>
      <c r="HG85" s="56"/>
      <c r="HH85" s="56"/>
      <c r="HI85" s="56"/>
      <c r="HJ85" s="56"/>
      <c r="HK85" s="56"/>
      <c r="HL85" s="56"/>
      <c r="HM85" s="56"/>
      <c r="HN85" s="56"/>
      <c r="HO85" s="56"/>
      <c r="HP85" s="56"/>
      <c r="HQ85" s="56"/>
      <c r="HR85" s="56"/>
      <c r="HS85" s="56"/>
      <c r="HT85" s="56"/>
      <c r="HU85" s="56"/>
      <c r="HV85" s="56"/>
      <c r="HW85" s="56"/>
      <c r="HX85" s="56"/>
      <c r="HY85" s="56"/>
      <c r="HZ85" s="56"/>
      <c r="IA85" s="56"/>
      <c r="IB85" s="56"/>
      <c r="IC85" s="56"/>
      <c r="ID85" s="56"/>
      <c r="IE85" s="56"/>
      <c r="IF85" s="56"/>
      <c r="IG85" s="56"/>
      <c r="IH85" s="56"/>
      <c r="II85" s="56"/>
      <c r="IJ85" s="56"/>
      <c r="IK85" s="56"/>
    </row>
    <row r="86" spans="1:245" x14ac:dyDescent="0.25">
      <c r="A86" s="116"/>
      <c r="B86" s="117"/>
      <c r="C86" s="117"/>
      <c r="D86" s="117"/>
      <c r="E86" s="117"/>
      <c r="F86" s="117"/>
      <c r="G86" s="108"/>
      <c r="H86" s="108"/>
      <c r="I86" s="108"/>
      <c r="J86" s="108"/>
      <c r="K86" s="108"/>
      <c r="L86" s="108"/>
      <c r="M86" s="108"/>
      <c r="N86" s="108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/>
      <c r="EO86" s="56"/>
      <c r="EP86" s="56"/>
      <c r="EQ86" s="56"/>
      <c r="ER86" s="56"/>
      <c r="ES86" s="56"/>
      <c r="ET86" s="56"/>
      <c r="EU86" s="56"/>
      <c r="EV86" s="56"/>
      <c r="EW86" s="56"/>
      <c r="EX86" s="56"/>
      <c r="EY86" s="56"/>
      <c r="EZ86" s="56"/>
      <c r="FA86" s="56"/>
      <c r="FB86" s="56"/>
      <c r="FC86" s="56"/>
      <c r="FD86" s="56"/>
      <c r="FE86" s="56"/>
      <c r="FF86" s="56"/>
      <c r="FG86" s="56"/>
      <c r="FH86" s="56"/>
      <c r="FI86" s="56"/>
      <c r="FJ86" s="56"/>
      <c r="FK86" s="56"/>
      <c r="FL86" s="56"/>
      <c r="FM86" s="56"/>
      <c r="FN86" s="56"/>
      <c r="FO86" s="56"/>
      <c r="FP86" s="56"/>
      <c r="FQ86" s="56"/>
      <c r="FR86" s="56"/>
      <c r="FS86" s="56"/>
      <c r="FT86" s="56"/>
      <c r="FU86" s="56"/>
      <c r="FV86" s="56"/>
      <c r="FW86" s="56"/>
      <c r="FX86" s="56"/>
      <c r="FY86" s="56"/>
      <c r="FZ86" s="56"/>
      <c r="GA86" s="56"/>
      <c r="GB86" s="56"/>
      <c r="GC86" s="56"/>
      <c r="GD86" s="56"/>
      <c r="GE86" s="56"/>
      <c r="GF86" s="56"/>
      <c r="GG86" s="56"/>
      <c r="GH86" s="56"/>
      <c r="GI86" s="56"/>
      <c r="GJ86" s="56"/>
      <c r="GK86" s="56"/>
      <c r="GL86" s="56"/>
      <c r="GM86" s="56"/>
      <c r="GN86" s="56"/>
      <c r="GO86" s="56"/>
      <c r="GP86" s="56"/>
      <c r="GQ86" s="56"/>
      <c r="GR86" s="56"/>
      <c r="GS86" s="56"/>
      <c r="GT86" s="56"/>
      <c r="GU86" s="56"/>
      <c r="GV86" s="56"/>
      <c r="GW86" s="56"/>
      <c r="GX86" s="56"/>
      <c r="GY86" s="56"/>
      <c r="GZ86" s="56"/>
      <c r="HA86" s="56"/>
      <c r="HB86" s="56"/>
      <c r="HC86" s="56"/>
      <c r="HD86" s="56"/>
      <c r="HE86" s="56"/>
      <c r="HF86" s="56"/>
      <c r="HG86" s="56"/>
      <c r="HH86" s="56"/>
      <c r="HI86" s="56"/>
      <c r="HJ86" s="56"/>
      <c r="HK86" s="56"/>
      <c r="HL86" s="56"/>
      <c r="HM86" s="56"/>
      <c r="HN86" s="56"/>
      <c r="HO86" s="56"/>
      <c r="HP86" s="56"/>
      <c r="HQ86" s="56"/>
      <c r="HR86" s="56"/>
      <c r="HS86" s="56"/>
      <c r="HT86" s="56"/>
      <c r="HU86" s="56"/>
      <c r="HV86" s="56"/>
      <c r="HW86" s="56"/>
      <c r="HX86" s="56"/>
      <c r="HY86" s="56"/>
      <c r="HZ86" s="56"/>
      <c r="IA86" s="56"/>
      <c r="IB86" s="56"/>
      <c r="IC86" s="56"/>
      <c r="ID86" s="56"/>
      <c r="IE86" s="56"/>
      <c r="IF86" s="56"/>
      <c r="IG86" s="56"/>
      <c r="IH86" s="56"/>
      <c r="II86" s="56"/>
      <c r="IJ86" s="56"/>
      <c r="IK86" s="56"/>
    </row>
    <row r="87" spans="1:245" x14ac:dyDescent="0.25">
      <c r="A87" s="116"/>
      <c r="B87" s="117"/>
      <c r="C87" s="117"/>
      <c r="D87" s="117"/>
      <c r="E87" s="117"/>
      <c r="F87" s="117"/>
      <c r="G87" s="108"/>
      <c r="H87" s="108"/>
      <c r="I87" s="108"/>
      <c r="J87" s="108"/>
      <c r="K87" s="108"/>
      <c r="L87" s="108"/>
      <c r="M87" s="108"/>
      <c r="N87" s="108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/>
      <c r="EO87" s="56"/>
      <c r="EP87" s="56"/>
      <c r="EQ87" s="56"/>
      <c r="ER87" s="56"/>
      <c r="ES87" s="56"/>
      <c r="ET87" s="56"/>
      <c r="EU87" s="56"/>
      <c r="EV87" s="56"/>
      <c r="EW87" s="56"/>
      <c r="EX87" s="56"/>
      <c r="EY87" s="56"/>
      <c r="EZ87" s="56"/>
      <c r="FA87" s="56"/>
      <c r="FB87" s="56"/>
      <c r="FC87" s="56"/>
      <c r="FD87" s="56"/>
      <c r="FE87" s="56"/>
      <c r="FF87" s="56"/>
      <c r="FG87" s="56"/>
      <c r="FH87" s="56"/>
      <c r="FI87" s="56"/>
      <c r="FJ87" s="56"/>
      <c r="FK87" s="56"/>
      <c r="FL87" s="56"/>
      <c r="FM87" s="56"/>
      <c r="FN87" s="56"/>
      <c r="FO87" s="56"/>
      <c r="FP87" s="56"/>
      <c r="FQ87" s="56"/>
      <c r="FR87" s="56"/>
      <c r="FS87" s="56"/>
      <c r="FT87" s="56"/>
      <c r="FU87" s="56"/>
      <c r="FV87" s="56"/>
      <c r="FW87" s="56"/>
      <c r="FX87" s="56"/>
      <c r="FY87" s="56"/>
      <c r="FZ87" s="56"/>
      <c r="GA87" s="56"/>
      <c r="GB87" s="56"/>
      <c r="GC87" s="56"/>
      <c r="GD87" s="56"/>
      <c r="GE87" s="56"/>
      <c r="GF87" s="56"/>
      <c r="GG87" s="56"/>
      <c r="GH87" s="56"/>
      <c r="GI87" s="56"/>
      <c r="GJ87" s="56"/>
      <c r="GK87" s="56"/>
      <c r="GL87" s="56"/>
      <c r="GM87" s="56"/>
      <c r="GN87" s="56"/>
      <c r="GO87" s="56"/>
      <c r="GP87" s="56"/>
      <c r="GQ87" s="56"/>
      <c r="GR87" s="56"/>
      <c r="GS87" s="56"/>
      <c r="GT87" s="56"/>
      <c r="GU87" s="56"/>
      <c r="GV87" s="56"/>
      <c r="GW87" s="56"/>
      <c r="GX87" s="56"/>
      <c r="GY87" s="56"/>
      <c r="GZ87" s="56"/>
      <c r="HA87" s="56"/>
      <c r="HB87" s="56"/>
      <c r="HC87" s="56"/>
      <c r="HD87" s="56"/>
      <c r="HE87" s="56"/>
      <c r="HF87" s="56"/>
      <c r="HG87" s="56"/>
      <c r="HH87" s="56"/>
      <c r="HI87" s="56"/>
      <c r="HJ87" s="56"/>
      <c r="HK87" s="56"/>
      <c r="HL87" s="56"/>
      <c r="HM87" s="56"/>
      <c r="HN87" s="56"/>
      <c r="HO87" s="56"/>
      <c r="HP87" s="56"/>
      <c r="HQ87" s="56"/>
      <c r="HR87" s="56"/>
      <c r="HS87" s="56"/>
      <c r="HT87" s="56"/>
      <c r="HU87" s="56"/>
      <c r="HV87" s="56"/>
      <c r="HW87" s="56"/>
      <c r="HX87" s="56"/>
      <c r="HY87" s="56"/>
      <c r="HZ87" s="56"/>
      <c r="IA87" s="56"/>
      <c r="IB87" s="56"/>
      <c r="IC87" s="56"/>
      <c r="ID87" s="56"/>
      <c r="IE87" s="56"/>
      <c r="IF87" s="56"/>
      <c r="IG87" s="56"/>
      <c r="IH87" s="56"/>
      <c r="II87" s="56"/>
      <c r="IJ87" s="56"/>
      <c r="IK87" s="56"/>
    </row>
    <row r="88" spans="1:245" x14ac:dyDescent="0.25">
      <c r="A88" s="116"/>
      <c r="B88" s="117"/>
      <c r="C88" s="117"/>
      <c r="D88" s="117"/>
      <c r="E88" s="117"/>
      <c r="F88" s="117"/>
      <c r="G88" s="108"/>
      <c r="H88" s="108"/>
      <c r="I88" s="108"/>
      <c r="J88" s="108"/>
      <c r="K88" s="108"/>
      <c r="L88" s="108"/>
      <c r="M88" s="108"/>
      <c r="N88" s="108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6"/>
      <c r="DY88" s="56"/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  <c r="EK88" s="56"/>
      <c r="EL88" s="56"/>
      <c r="EM88" s="56"/>
      <c r="EN88" s="56"/>
      <c r="EO88" s="56"/>
      <c r="EP88" s="56"/>
      <c r="EQ88" s="56"/>
      <c r="ER88" s="56"/>
      <c r="ES88" s="56"/>
      <c r="ET88" s="56"/>
      <c r="EU88" s="56"/>
      <c r="EV88" s="56"/>
      <c r="EW88" s="56"/>
      <c r="EX88" s="56"/>
      <c r="EY88" s="56"/>
      <c r="EZ88" s="56"/>
      <c r="FA88" s="56"/>
      <c r="FB88" s="56"/>
      <c r="FC88" s="56"/>
      <c r="FD88" s="56"/>
      <c r="FE88" s="56"/>
      <c r="FF88" s="56"/>
      <c r="FG88" s="56"/>
      <c r="FH88" s="56"/>
      <c r="FI88" s="56"/>
      <c r="FJ88" s="56"/>
      <c r="FK88" s="56"/>
      <c r="FL88" s="56"/>
      <c r="FM88" s="56"/>
      <c r="FN88" s="56"/>
      <c r="FO88" s="56"/>
      <c r="FP88" s="56"/>
      <c r="FQ88" s="56"/>
      <c r="FR88" s="56"/>
      <c r="FS88" s="56"/>
      <c r="FT88" s="56"/>
      <c r="FU88" s="56"/>
      <c r="FV88" s="56"/>
      <c r="FW88" s="56"/>
      <c r="FX88" s="56"/>
      <c r="FY88" s="56"/>
      <c r="FZ88" s="56"/>
      <c r="GA88" s="56"/>
      <c r="GB88" s="56"/>
      <c r="GC88" s="56"/>
      <c r="GD88" s="56"/>
      <c r="GE88" s="56"/>
      <c r="GF88" s="56"/>
      <c r="GG88" s="56"/>
      <c r="GH88" s="56"/>
      <c r="GI88" s="56"/>
      <c r="GJ88" s="56"/>
      <c r="GK88" s="56"/>
      <c r="GL88" s="56"/>
      <c r="GM88" s="56"/>
      <c r="GN88" s="56"/>
      <c r="GO88" s="56"/>
      <c r="GP88" s="56"/>
      <c r="GQ88" s="56"/>
      <c r="GR88" s="56"/>
      <c r="GS88" s="56"/>
      <c r="GT88" s="56"/>
      <c r="GU88" s="56"/>
      <c r="GV88" s="56"/>
      <c r="GW88" s="56"/>
      <c r="GX88" s="56"/>
      <c r="GY88" s="56"/>
      <c r="GZ88" s="56"/>
      <c r="HA88" s="56"/>
      <c r="HB88" s="56"/>
      <c r="HC88" s="56"/>
      <c r="HD88" s="56"/>
      <c r="HE88" s="56"/>
      <c r="HF88" s="56"/>
      <c r="HG88" s="56"/>
      <c r="HH88" s="56"/>
      <c r="HI88" s="56"/>
      <c r="HJ88" s="56"/>
      <c r="HK88" s="56"/>
      <c r="HL88" s="56"/>
      <c r="HM88" s="56"/>
      <c r="HN88" s="56"/>
      <c r="HO88" s="56"/>
      <c r="HP88" s="56"/>
      <c r="HQ88" s="56"/>
      <c r="HR88" s="56"/>
      <c r="HS88" s="56"/>
      <c r="HT88" s="56"/>
      <c r="HU88" s="56"/>
      <c r="HV88" s="56"/>
      <c r="HW88" s="56"/>
      <c r="HX88" s="56"/>
      <c r="HY88" s="56"/>
      <c r="HZ88" s="56"/>
      <c r="IA88" s="56"/>
      <c r="IB88" s="56"/>
      <c r="IC88" s="56"/>
      <c r="ID88" s="56"/>
      <c r="IE88" s="56"/>
      <c r="IF88" s="56"/>
      <c r="IG88" s="56"/>
      <c r="IH88" s="56"/>
      <c r="II88" s="56"/>
      <c r="IJ88" s="56"/>
      <c r="IK88" s="56"/>
    </row>
    <row r="89" spans="1:245" x14ac:dyDescent="0.25">
      <c r="A89" s="116"/>
      <c r="B89" s="117"/>
      <c r="C89" s="117"/>
      <c r="D89" s="117"/>
      <c r="E89" s="117"/>
      <c r="F89" s="117"/>
      <c r="G89" s="108"/>
      <c r="H89" s="108"/>
      <c r="I89" s="108"/>
      <c r="J89" s="108"/>
      <c r="K89" s="108"/>
      <c r="L89" s="108"/>
      <c r="M89" s="108"/>
      <c r="N89" s="108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/>
      <c r="DZ89" s="56"/>
      <c r="EA89" s="56"/>
      <c r="EB89" s="56"/>
      <c r="EC89" s="56"/>
      <c r="ED89" s="56"/>
      <c r="EE89" s="56"/>
      <c r="EF89" s="56"/>
      <c r="EG89" s="56"/>
      <c r="EH89" s="56"/>
      <c r="EI89" s="56"/>
      <c r="EJ89" s="56"/>
      <c r="EK89" s="56"/>
      <c r="EL89" s="56"/>
      <c r="EM89" s="56"/>
      <c r="EN89" s="56"/>
      <c r="EO89" s="56"/>
      <c r="EP89" s="56"/>
      <c r="EQ89" s="56"/>
      <c r="ER89" s="56"/>
      <c r="ES89" s="56"/>
      <c r="ET89" s="56"/>
      <c r="EU89" s="56"/>
      <c r="EV89" s="56"/>
      <c r="EW89" s="56"/>
      <c r="EX89" s="56"/>
      <c r="EY89" s="56"/>
      <c r="EZ89" s="56"/>
      <c r="FA89" s="56"/>
      <c r="FB89" s="56"/>
      <c r="FC89" s="56"/>
      <c r="FD89" s="56"/>
      <c r="FE89" s="56"/>
      <c r="FF89" s="56"/>
      <c r="FG89" s="56"/>
      <c r="FH89" s="56"/>
      <c r="FI89" s="56"/>
      <c r="FJ89" s="56"/>
      <c r="FK89" s="56"/>
      <c r="FL89" s="56"/>
      <c r="FM89" s="56"/>
      <c r="FN89" s="56"/>
      <c r="FO89" s="56"/>
      <c r="FP89" s="56"/>
      <c r="FQ89" s="56"/>
      <c r="FR89" s="56"/>
      <c r="FS89" s="56"/>
      <c r="FT89" s="56"/>
      <c r="FU89" s="56"/>
      <c r="FV89" s="56"/>
      <c r="FW89" s="56"/>
      <c r="FX89" s="56"/>
      <c r="FY89" s="56"/>
      <c r="FZ89" s="56"/>
      <c r="GA89" s="56"/>
      <c r="GB89" s="56"/>
      <c r="GC89" s="56"/>
      <c r="GD89" s="56"/>
      <c r="GE89" s="56"/>
      <c r="GF89" s="56"/>
      <c r="GG89" s="56"/>
      <c r="GH89" s="56"/>
      <c r="GI89" s="56"/>
      <c r="GJ89" s="56"/>
      <c r="GK89" s="56"/>
      <c r="GL89" s="56"/>
      <c r="GM89" s="56"/>
      <c r="GN89" s="56"/>
      <c r="GO89" s="56"/>
      <c r="GP89" s="56"/>
      <c r="GQ89" s="56"/>
      <c r="GR89" s="56"/>
      <c r="GS89" s="56"/>
      <c r="GT89" s="56"/>
      <c r="GU89" s="56"/>
      <c r="GV89" s="56"/>
      <c r="GW89" s="56"/>
      <c r="GX89" s="56"/>
      <c r="GY89" s="56"/>
      <c r="GZ89" s="56"/>
      <c r="HA89" s="56"/>
      <c r="HB89" s="56"/>
      <c r="HC89" s="56"/>
      <c r="HD89" s="56"/>
      <c r="HE89" s="56"/>
      <c r="HF89" s="56"/>
      <c r="HG89" s="56"/>
      <c r="HH89" s="56"/>
      <c r="HI89" s="56"/>
      <c r="HJ89" s="56"/>
      <c r="HK89" s="56"/>
      <c r="HL89" s="56"/>
      <c r="HM89" s="56"/>
      <c r="HN89" s="56"/>
      <c r="HO89" s="56"/>
      <c r="HP89" s="56"/>
      <c r="HQ89" s="56"/>
      <c r="HR89" s="56"/>
      <c r="HS89" s="56"/>
      <c r="HT89" s="56"/>
      <c r="HU89" s="56"/>
      <c r="HV89" s="56"/>
      <c r="HW89" s="56"/>
      <c r="HX89" s="56"/>
      <c r="HY89" s="56"/>
      <c r="HZ89" s="56"/>
      <c r="IA89" s="56"/>
      <c r="IB89" s="56"/>
      <c r="IC89" s="56"/>
      <c r="ID89" s="56"/>
      <c r="IE89" s="56"/>
      <c r="IF89" s="56"/>
      <c r="IG89" s="56"/>
      <c r="IH89" s="56"/>
      <c r="II89" s="56"/>
      <c r="IJ89" s="56"/>
      <c r="IK89" s="56"/>
    </row>
    <row r="90" spans="1:245" x14ac:dyDescent="0.25">
      <c r="A90" s="118"/>
      <c r="B90" s="111"/>
      <c r="C90" s="111"/>
      <c r="D90" s="111"/>
      <c r="E90" s="111"/>
      <c r="F90" s="111"/>
      <c r="G90" s="108"/>
      <c r="H90" s="108"/>
      <c r="I90" s="108"/>
      <c r="J90" s="108"/>
      <c r="K90" s="108"/>
      <c r="L90" s="108"/>
      <c r="M90" s="108"/>
      <c r="N90" s="108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/>
      <c r="EO90" s="56"/>
      <c r="EP90" s="56"/>
      <c r="EQ90" s="56"/>
      <c r="ER90" s="56"/>
      <c r="ES90" s="56"/>
      <c r="ET90" s="56"/>
      <c r="EU90" s="56"/>
      <c r="EV90" s="56"/>
      <c r="EW90" s="56"/>
      <c r="EX90" s="56"/>
      <c r="EY90" s="56"/>
      <c r="EZ90" s="56"/>
      <c r="FA90" s="56"/>
      <c r="FB90" s="56"/>
      <c r="FC90" s="56"/>
      <c r="FD90" s="56"/>
      <c r="FE90" s="56"/>
      <c r="FF90" s="56"/>
      <c r="FG90" s="56"/>
      <c r="FH90" s="56"/>
      <c r="FI90" s="56"/>
      <c r="FJ90" s="56"/>
      <c r="FK90" s="56"/>
      <c r="FL90" s="56"/>
      <c r="FM90" s="56"/>
      <c r="FN90" s="56"/>
      <c r="FO90" s="56"/>
      <c r="FP90" s="56"/>
      <c r="FQ90" s="56"/>
      <c r="FR90" s="56"/>
      <c r="FS90" s="56"/>
      <c r="FT90" s="56"/>
      <c r="FU90" s="56"/>
      <c r="FV90" s="56"/>
      <c r="FW90" s="56"/>
      <c r="FX90" s="56"/>
      <c r="FY90" s="56"/>
      <c r="FZ90" s="56"/>
      <c r="GA90" s="56"/>
      <c r="GB90" s="56"/>
      <c r="GC90" s="56"/>
      <c r="GD90" s="56"/>
      <c r="GE90" s="56"/>
      <c r="GF90" s="56"/>
      <c r="GG90" s="56"/>
      <c r="GH90" s="56"/>
      <c r="GI90" s="56"/>
      <c r="GJ90" s="56"/>
      <c r="GK90" s="56"/>
      <c r="GL90" s="56"/>
      <c r="GM90" s="56"/>
      <c r="GN90" s="56"/>
      <c r="GO90" s="56"/>
      <c r="GP90" s="56"/>
      <c r="GQ90" s="56"/>
      <c r="GR90" s="56"/>
      <c r="GS90" s="56"/>
      <c r="GT90" s="56"/>
      <c r="GU90" s="56"/>
      <c r="GV90" s="56"/>
      <c r="GW90" s="56"/>
      <c r="GX90" s="56"/>
      <c r="GY90" s="56"/>
      <c r="GZ90" s="56"/>
      <c r="HA90" s="56"/>
      <c r="HB90" s="56"/>
      <c r="HC90" s="56"/>
      <c r="HD90" s="56"/>
      <c r="HE90" s="56"/>
      <c r="HF90" s="56"/>
      <c r="HG90" s="56"/>
      <c r="HH90" s="56"/>
      <c r="HI90" s="56"/>
      <c r="HJ90" s="56"/>
      <c r="HK90" s="56"/>
      <c r="HL90" s="56"/>
      <c r="HM90" s="56"/>
      <c r="HN90" s="56"/>
      <c r="HO90" s="56"/>
      <c r="HP90" s="56"/>
      <c r="HQ90" s="56"/>
      <c r="HR90" s="56"/>
      <c r="HS90" s="56"/>
      <c r="HT90" s="56"/>
      <c r="HU90" s="56"/>
      <c r="HV90" s="56"/>
      <c r="HW90" s="56"/>
      <c r="HX90" s="56"/>
      <c r="HY90" s="56"/>
      <c r="HZ90" s="56"/>
      <c r="IA90" s="56"/>
      <c r="IB90" s="56"/>
      <c r="IC90" s="56"/>
      <c r="ID90" s="56"/>
      <c r="IE90" s="56"/>
      <c r="IF90" s="56"/>
      <c r="IG90" s="56"/>
      <c r="IH90" s="56"/>
      <c r="II90" s="56"/>
      <c r="IJ90" s="56"/>
      <c r="IK90" s="56"/>
    </row>
    <row r="91" spans="1:245" x14ac:dyDescent="0.25">
      <c r="A91" s="40"/>
      <c r="B91" s="112"/>
      <c r="C91" s="112"/>
      <c r="D91" s="112"/>
      <c r="E91" s="112"/>
      <c r="F91" s="112"/>
      <c r="G91" s="108"/>
      <c r="H91" s="108"/>
      <c r="I91" s="108"/>
      <c r="J91" s="108"/>
      <c r="K91" s="108"/>
      <c r="L91" s="108"/>
      <c r="M91" s="108"/>
      <c r="N91" s="108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/>
      <c r="EO91" s="56"/>
      <c r="EP91" s="56"/>
      <c r="EQ91" s="56"/>
      <c r="ER91" s="56"/>
      <c r="ES91" s="56"/>
      <c r="ET91" s="56"/>
      <c r="EU91" s="56"/>
      <c r="EV91" s="56"/>
      <c r="EW91" s="56"/>
      <c r="EX91" s="56"/>
      <c r="EY91" s="56"/>
      <c r="EZ91" s="56"/>
      <c r="FA91" s="56"/>
      <c r="FB91" s="56"/>
      <c r="FC91" s="56"/>
      <c r="FD91" s="56"/>
      <c r="FE91" s="56"/>
      <c r="FF91" s="56"/>
      <c r="FG91" s="56"/>
      <c r="FH91" s="56"/>
      <c r="FI91" s="56"/>
      <c r="FJ91" s="56"/>
      <c r="FK91" s="56"/>
      <c r="FL91" s="56"/>
      <c r="FM91" s="56"/>
      <c r="FN91" s="56"/>
      <c r="FO91" s="56"/>
      <c r="FP91" s="56"/>
      <c r="FQ91" s="56"/>
      <c r="FR91" s="56"/>
      <c r="FS91" s="56"/>
      <c r="FT91" s="56"/>
      <c r="FU91" s="56"/>
      <c r="FV91" s="56"/>
      <c r="FW91" s="56"/>
      <c r="FX91" s="56"/>
      <c r="FY91" s="56"/>
      <c r="FZ91" s="56"/>
      <c r="GA91" s="56"/>
      <c r="GB91" s="56"/>
      <c r="GC91" s="56"/>
      <c r="GD91" s="56"/>
      <c r="GE91" s="56"/>
      <c r="GF91" s="56"/>
      <c r="GG91" s="56"/>
      <c r="GH91" s="56"/>
      <c r="GI91" s="56"/>
      <c r="GJ91" s="56"/>
      <c r="GK91" s="56"/>
      <c r="GL91" s="56"/>
      <c r="GM91" s="56"/>
      <c r="GN91" s="56"/>
      <c r="GO91" s="56"/>
      <c r="GP91" s="56"/>
      <c r="GQ91" s="56"/>
      <c r="GR91" s="56"/>
      <c r="GS91" s="56"/>
      <c r="GT91" s="56"/>
      <c r="GU91" s="56"/>
      <c r="GV91" s="56"/>
      <c r="GW91" s="56"/>
      <c r="GX91" s="56"/>
      <c r="GY91" s="56"/>
      <c r="GZ91" s="56"/>
      <c r="HA91" s="56"/>
      <c r="HB91" s="56"/>
      <c r="HC91" s="56"/>
      <c r="HD91" s="56"/>
      <c r="HE91" s="56"/>
      <c r="HF91" s="56"/>
      <c r="HG91" s="56"/>
      <c r="HH91" s="56"/>
      <c r="HI91" s="56"/>
      <c r="HJ91" s="56"/>
      <c r="HK91" s="56"/>
      <c r="HL91" s="56"/>
      <c r="HM91" s="56"/>
      <c r="HN91" s="56"/>
      <c r="HO91" s="56"/>
      <c r="HP91" s="56"/>
      <c r="HQ91" s="56"/>
      <c r="HR91" s="56"/>
      <c r="HS91" s="56"/>
      <c r="HT91" s="56"/>
      <c r="HU91" s="56"/>
      <c r="HV91" s="56"/>
      <c r="HW91" s="56"/>
      <c r="HX91" s="56"/>
      <c r="HY91" s="56"/>
      <c r="HZ91" s="56"/>
      <c r="IA91" s="56"/>
      <c r="IB91" s="56"/>
      <c r="IC91" s="56"/>
      <c r="ID91" s="56"/>
      <c r="IE91" s="56"/>
      <c r="IF91" s="56"/>
      <c r="IG91" s="56"/>
      <c r="IH91" s="56"/>
      <c r="II91" s="56"/>
      <c r="IJ91" s="56"/>
      <c r="IK91" s="56"/>
    </row>
    <row r="92" spans="1:245" x14ac:dyDescent="0.25">
      <c r="A92" s="44"/>
      <c r="B92" s="119"/>
      <c r="C92" s="119"/>
      <c r="D92" s="119"/>
      <c r="E92" s="119"/>
      <c r="F92" s="119"/>
      <c r="G92" s="108"/>
      <c r="H92" s="108"/>
      <c r="I92" s="108"/>
      <c r="J92" s="108"/>
      <c r="K92" s="108"/>
      <c r="L92" s="108"/>
      <c r="M92" s="108"/>
      <c r="N92" s="108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56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/>
      <c r="CW92" s="56"/>
      <c r="CX92" s="56"/>
      <c r="CY92" s="56"/>
      <c r="CZ92" s="56"/>
      <c r="DA92" s="56"/>
      <c r="DB92" s="56"/>
      <c r="DC92" s="56"/>
      <c r="DD92" s="56"/>
      <c r="DE92" s="56"/>
      <c r="DF92" s="56"/>
      <c r="DG92" s="56"/>
      <c r="DH92" s="56"/>
      <c r="DI92" s="56"/>
      <c r="DJ92" s="56"/>
      <c r="DK92" s="56"/>
      <c r="DL92" s="56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  <c r="EK92" s="56"/>
      <c r="EL92" s="56"/>
      <c r="EM92" s="56"/>
      <c r="EN92" s="56"/>
      <c r="EO92" s="56"/>
      <c r="EP92" s="56"/>
      <c r="EQ92" s="56"/>
      <c r="ER92" s="56"/>
      <c r="ES92" s="56"/>
      <c r="ET92" s="56"/>
      <c r="EU92" s="56"/>
      <c r="EV92" s="56"/>
      <c r="EW92" s="56"/>
      <c r="EX92" s="56"/>
      <c r="EY92" s="56"/>
      <c r="EZ92" s="56"/>
      <c r="FA92" s="56"/>
      <c r="FB92" s="56"/>
      <c r="FC92" s="56"/>
      <c r="FD92" s="56"/>
      <c r="FE92" s="56"/>
      <c r="FF92" s="56"/>
      <c r="FG92" s="56"/>
      <c r="FH92" s="56"/>
      <c r="FI92" s="56"/>
      <c r="FJ92" s="56"/>
      <c r="FK92" s="56"/>
      <c r="FL92" s="56"/>
      <c r="FM92" s="56"/>
      <c r="FN92" s="56"/>
      <c r="FO92" s="56"/>
      <c r="FP92" s="56"/>
      <c r="FQ92" s="56"/>
      <c r="FR92" s="56"/>
      <c r="FS92" s="56"/>
      <c r="FT92" s="56"/>
      <c r="FU92" s="56"/>
      <c r="FV92" s="56"/>
      <c r="FW92" s="56"/>
      <c r="FX92" s="56"/>
      <c r="FY92" s="56"/>
      <c r="FZ92" s="56"/>
      <c r="GA92" s="56"/>
      <c r="GB92" s="56"/>
      <c r="GC92" s="56"/>
      <c r="GD92" s="56"/>
      <c r="GE92" s="56"/>
      <c r="GF92" s="56"/>
      <c r="GG92" s="56"/>
      <c r="GH92" s="56"/>
      <c r="GI92" s="56"/>
      <c r="GJ92" s="56"/>
      <c r="GK92" s="56"/>
      <c r="GL92" s="56"/>
      <c r="GM92" s="56"/>
      <c r="GN92" s="56"/>
      <c r="GO92" s="56"/>
      <c r="GP92" s="56"/>
      <c r="GQ92" s="56"/>
      <c r="GR92" s="56"/>
      <c r="GS92" s="56"/>
      <c r="GT92" s="56"/>
      <c r="GU92" s="56"/>
      <c r="GV92" s="56"/>
      <c r="GW92" s="56"/>
      <c r="GX92" s="56"/>
      <c r="GY92" s="56"/>
      <c r="GZ92" s="56"/>
      <c r="HA92" s="56"/>
      <c r="HB92" s="56"/>
      <c r="HC92" s="56"/>
      <c r="HD92" s="56"/>
      <c r="HE92" s="56"/>
      <c r="HF92" s="56"/>
      <c r="HG92" s="56"/>
      <c r="HH92" s="56"/>
      <c r="HI92" s="56"/>
      <c r="HJ92" s="56"/>
      <c r="HK92" s="56"/>
      <c r="HL92" s="56"/>
      <c r="HM92" s="56"/>
      <c r="HN92" s="56"/>
      <c r="HO92" s="56"/>
      <c r="HP92" s="56"/>
      <c r="HQ92" s="56"/>
      <c r="HR92" s="56"/>
      <c r="HS92" s="56"/>
      <c r="HT92" s="56"/>
      <c r="HU92" s="56"/>
      <c r="HV92" s="56"/>
      <c r="HW92" s="56"/>
      <c r="HX92" s="56"/>
      <c r="HY92" s="56"/>
      <c r="HZ92" s="56"/>
      <c r="IA92" s="56"/>
      <c r="IB92" s="56"/>
      <c r="IC92" s="56"/>
      <c r="ID92" s="56"/>
      <c r="IE92" s="56"/>
      <c r="IF92" s="56"/>
      <c r="IG92" s="56"/>
      <c r="IH92" s="56"/>
      <c r="II92" s="56"/>
      <c r="IJ92" s="56"/>
      <c r="IK92" s="56"/>
    </row>
    <row r="93" spans="1:245" x14ac:dyDescent="0.25">
      <c r="A93" s="44"/>
      <c r="B93" s="119"/>
      <c r="C93" s="119"/>
      <c r="D93" s="119"/>
      <c r="E93" s="119"/>
      <c r="F93" s="119"/>
      <c r="G93" s="108"/>
      <c r="H93" s="108"/>
      <c r="I93" s="108"/>
      <c r="J93" s="108"/>
      <c r="K93" s="108"/>
      <c r="L93" s="108"/>
      <c r="M93" s="108"/>
      <c r="N93" s="108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/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/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  <c r="EN93" s="56"/>
      <c r="EO93" s="56"/>
      <c r="EP93" s="56"/>
      <c r="EQ93" s="56"/>
      <c r="ER93" s="56"/>
      <c r="ES93" s="56"/>
      <c r="ET93" s="56"/>
      <c r="EU93" s="56"/>
      <c r="EV93" s="56"/>
      <c r="EW93" s="56"/>
      <c r="EX93" s="56"/>
      <c r="EY93" s="56"/>
      <c r="EZ93" s="56"/>
      <c r="FA93" s="56"/>
      <c r="FB93" s="56"/>
      <c r="FC93" s="56"/>
      <c r="FD93" s="56"/>
      <c r="FE93" s="56"/>
      <c r="FF93" s="56"/>
      <c r="FG93" s="56"/>
      <c r="FH93" s="56"/>
      <c r="FI93" s="56"/>
      <c r="FJ93" s="56"/>
      <c r="FK93" s="56"/>
      <c r="FL93" s="56"/>
      <c r="FM93" s="56"/>
      <c r="FN93" s="56"/>
      <c r="FO93" s="56"/>
      <c r="FP93" s="56"/>
      <c r="FQ93" s="56"/>
      <c r="FR93" s="56"/>
      <c r="FS93" s="56"/>
      <c r="FT93" s="56"/>
      <c r="FU93" s="56"/>
      <c r="FV93" s="56"/>
      <c r="FW93" s="56"/>
      <c r="FX93" s="56"/>
      <c r="FY93" s="56"/>
      <c r="FZ93" s="56"/>
      <c r="GA93" s="56"/>
      <c r="GB93" s="56"/>
      <c r="GC93" s="56"/>
      <c r="GD93" s="56"/>
      <c r="GE93" s="56"/>
      <c r="GF93" s="56"/>
      <c r="GG93" s="56"/>
      <c r="GH93" s="56"/>
      <c r="GI93" s="56"/>
      <c r="GJ93" s="56"/>
      <c r="GK93" s="56"/>
      <c r="GL93" s="56"/>
      <c r="GM93" s="56"/>
      <c r="GN93" s="56"/>
      <c r="GO93" s="56"/>
      <c r="GP93" s="56"/>
      <c r="GQ93" s="56"/>
      <c r="GR93" s="56"/>
      <c r="GS93" s="56"/>
      <c r="GT93" s="56"/>
      <c r="GU93" s="56"/>
      <c r="GV93" s="56"/>
      <c r="GW93" s="56"/>
      <c r="GX93" s="56"/>
      <c r="GY93" s="56"/>
      <c r="GZ93" s="56"/>
      <c r="HA93" s="56"/>
      <c r="HB93" s="56"/>
      <c r="HC93" s="56"/>
      <c r="HD93" s="56"/>
      <c r="HE93" s="56"/>
      <c r="HF93" s="56"/>
      <c r="HG93" s="56"/>
      <c r="HH93" s="56"/>
      <c r="HI93" s="56"/>
      <c r="HJ93" s="56"/>
      <c r="HK93" s="56"/>
      <c r="HL93" s="56"/>
      <c r="HM93" s="56"/>
      <c r="HN93" s="56"/>
      <c r="HO93" s="56"/>
      <c r="HP93" s="56"/>
      <c r="HQ93" s="56"/>
      <c r="HR93" s="56"/>
      <c r="HS93" s="56"/>
      <c r="HT93" s="56"/>
      <c r="HU93" s="56"/>
      <c r="HV93" s="56"/>
      <c r="HW93" s="56"/>
      <c r="HX93" s="56"/>
      <c r="HY93" s="56"/>
      <c r="HZ93" s="56"/>
      <c r="IA93" s="56"/>
      <c r="IB93" s="56"/>
      <c r="IC93" s="56"/>
      <c r="ID93" s="56"/>
      <c r="IE93" s="56"/>
      <c r="IF93" s="56"/>
      <c r="IG93" s="56"/>
      <c r="IH93" s="56"/>
      <c r="II93" s="56"/>
      <c r="IJ93" s="56"/>
      <c r="IK93" s="56"/>
    </row>
    <row r="94" spans="1:245" x14ac:dyDescent="0.25">
      <c r="A94" s="40"/>
      <c r="B94" s="80"/>
      <c r="C94" s="80"/>
      <c r="D94" s="80"/>
      <c r="E94" s="80"/>
      <c r="F94" s="80"/>
      <c r="G94" s="108"/>
      <c r="H94" s="108"/>
      <c r="I94" s="108"/>
      <c r="J94" s="108"/>
      <c r="K94" s="108"/>
      <c r="L94" s="108"/>
      <c r="M94" s="108"/>
      <c r="N94" s="108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/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  <c r="FB94" s="56"/>
      <c r="FC94" s="56"/>
      <c r="FD94" s="56"/>
      <c r="FE94" s="56"/>
      <c r="FF94" s="56"/>
      <c r="FG94" s="56"/>
      <c r="FH94" s="56"/>
      <c r="FI94" s="56"/>
      <c r="FJ94" s="56"/>
      <c r="FK94" s="56"/>
      <c r="FL94" s="56"/>
      <c r="FM94" s="56"/>
      <c r="FN94" s="56"/>
      <c r="FO94" s="56"/>
      <c r="FP94" s="56"/>
      <c r="FQ94" s="56"/>
      <c r="FR94" s="56"/>
      <c r="FS94" s="56"/>
      <c r="FT94" s="56"/>
      <c r="FU94" s="56"/>
      <c r="FV94" s="56"/>
      <c r="FW94" s="56"/>
      <c r="FX94" s="56"/>
      <c r="FY94" s="56"/>
      <c r="FZ94" s="56"/>
      <c r="GA94" s="56"/>
      <c r="GB94" s="56"/>
      <c r="GC94" s="56"/>
      <c r="GD94" s="56"/>
      <c r="GE94" s="56"/>
      <c r="GF94" s="56"/>
      <c r="GG94" s="56"/>
      <c r="GH94" s="56"/>
      <c r="GI94" s="56"/>
      <c r="GJ94" s="56"/>
      <c r="GK94" s="56"/>
      <c r="GL94" s="56"/>
      <c r="GM94" s="56"/>
      <c r="GN94" s="56"/>
      <c r="GO94" s="56"/>
      <c r="GP94" s="56"/>
      <c r="GQ94" s="56"/>
      <c r="GR94" s="56"/>
      <c r="GS94" s="56"/>
      <c r="GT94" s="56"/>
      <c r="GU94" s="56"/>
      <c r="GV94" s="56"/>
      <c r="GW94" s="56"/>
      <c r="GX94" s="56"/>
      <c r="GY94" s="56"/>
      <c r="GZ94" s="56"/>
      <c r="HA94" s="56"/>
      <c r="HB94" s="56"/>
      <c r="HC94" s="56"/>
      <c r="HD94" s="56"/>
      <c r="HE94" s="56"/>
      <c r="HF94" s="56"/>
      <c r="HG94" s="56"/>
      <c r="HH94" s="56"/>
      <c r="HI94" s="56"/>
      <c r="HJ94" s="56"/>
      <c r="HK94" s="56"/>
      <c r="HL94" s="56"/>
      <c r="HM94" s="56"/>
      <c r="HN94" s="56"/>
      <c r="HO94" s="56"/>
      <c r="HP94" s="56"/>
      <c r="HQ94" s="56"/>
      <c r="HR94" s="56"/>
      <c r="HS94" s="56"/>
      <c r="HT94" s="56"/>
      <c r="HU94" s="56"/>
      <c r="HV94" s="56"/>
      <c r="HW94" s="56"/>
      <c r="HX94" s="56"/>
      <c r="HY94" s="56"/>
      <c r="HZ94" s="56"/>
      <c r="IA94" s="56"/>
      <c r="IB94" s="56"/>
      <c r="IC94" s="56"/>
      <c r="ID94" s="56"/>
      <c r="IE94" s="56"/>
      <c r="IF94" s="56"/>
      <c r="IG94" s="56"/>
      <c r="IH94" s="56"/>
      <c r="II94" s="56"/>
      <c r="IJ94" s="56"/>
      <c r="IK94" s="56"/>
    </row>
    <row r="95" spans="1:245" x14ac:dyDescent="0.25">
      <c r="A95" s="40"/>
      <c r="B95" s="59"/>
      <c r="C95" s="59"/>
      <c r="D95" s="59"/>
      <c r="E95" s="59"/>
      <c r="F95" s="59"/>
      <c r="G95" s="108"/>
      <c r="H95" s="108"/>
      <c r="I95" s="108"/>
      <c r="J95" s="108"/>
      <c r="K95" s="108"/>
      <c r="L95" s="108"/>
      <c r="M95" s="108"/>
      <c r="N95" s="108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56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/>
      <c r="DK95" s="56"/>
      <c r="DL95" s="56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/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  <c r="EK95" s="56"/>
      <c r="EL95" s="56"/>
      <c r="EM95" s="56"/>
      <c r="EN95" s="56"/>
      <c r="EO95" s="56"/>
      <c r="EP95" s="56"/>
      <c r="EQ95" s="56"/>
      <c r="ER95" s="56"/>
      <c r="ES95" s="56"/>
      <c r="ET95" s="56"/>
      <c r="EU95" s="56"/>
      <c r="EV95" s="56"/>
      <c r="EW95" s="56"/>
      <c r="EX95" s="56"/>
      <c r="EY95" s="56"/>
      <c r="EZ95" s="56"/>
      <c r="FA95" s="56"/>
      <c r="FB95" s="56"/>
      <c r="FC95" s="56"/>
      <c r="FD95" s="56"/>
      <c r="FE95" s="56"/>
      <c r="FF95" s="56"/>
      <c r="FG95" s="56"/>
      <c r="FH95" s="56"/>
      <c r="FI95" s="56"/>
      <c r="FJ95" s="56"/>
      <c r="FK95" s="56"/>
      <c r="FL95" s="56"/>
      <c r="FM95" s="56"/>
      <c r="FN95" s="56"/>
      <c r="FO95" s="56"/>
      <c r="FP95" s="56"/>
      <c r="FQ95" s="56"/>
      <c r="FR95" s="56"/>
      <c r="FS95" s="56"/>
      <c r="FT95" s="56"/>
      <c r="FU95" s="56"/>
      <c r="FV95" s="56"/>
      <c r="FW95" s="56"/>
      <c r="FX95" s="56"/>
      <c r="FY95" s="56"/>
      <c r="FZ95" s="56"/>
      <c r="GA95" s="56"/>
      <c r="GB95" s="56"/>
      <c r="GC95" s="56"/>
      <c r="GD95" s="56"/>
      <c r="GE95" s="56"/>
      <c r="GF95" s="56"/>
      <c r="GG95" s="56"/>
      <c r="GH95" s="56"/>
      <c r="GI95" s="56"/>
      <c r="GJ95" s="56"/>
      <c r="GK95" s="56"/>
      <c r="GL95" s="56"/>
      <c r="GM95" s="56"/>
      <c r="GN95" s="56"/>
      <c r="GO95" s="56"/>
      <c r="GP95" s="56"/>
      <c r="GQ95" s="56"/>
      <c r="GR95" s="56"/>
      <c r="GS95" s="56"/>
      <c r="GT95" s="56"/>
      <c r="GU95" s="56"/>
      <c r="GV95" s="56"/>
      <c r="GW95" s="56"/>
      <c r="GX95" s="56"/>
      <c r="GY95" s="56"/>
      <c r="GZ95" s="56"/>
      <c r="HA95" s="56"/>
      <c r="HB95" s="56"/>
      <c r="HC95" s="56"/>
      <c r="HD95" s="56"/>
      <c r="HE95" s="56"/>
      <c r="HF95" s="56"/>
      <c r="HG95" s="56"/>
      <c r="HH95" s="56"/>
      <c r="HI95" s="56"/>
      <c r="HJ95" s="56"/>
      <c r="HK95" s="56"/>
      <c r="HL95" s="56"/>
      <c r="HM95" s="56"/>
      <c r="HN95" s="56"/>
      <c r="HO95" s="56"/>
      <c r="HP95" s="56"/>
      <c r="HQ95" s="56"/>
      <c r="HR95" s="56"/>
      <c r="HS95" s="56"/>
      <c r="HT95" s="56"/>
      <c r="HU95" s="56"/>
      <c r="HV95" s="56"/>
      <c r="HW95" s="56"/>
      <c r="HX95" s="56"/>
      <c r="HY95" s="56"/>
      <c r="HZ95" s="56"/>
      <c r="IA95" s="56"/>
      <c r="IB95" s="56"/>
      <c r="IC95" s="56"/>
      <c r="ID95" s="56"/>
      <c r="IE95" s="56"/>
      <c r="IF95" s="56"/>
      <c r="IG95" s="56"/>
      <c r="IH95" s="56"/>
      <c r="II95" s="56"/>
      <c r="IJ95" s="56"/>
      <c r="IK95" s="56"/>
    </row>
    <row r="96" spans="1:245" x14ac:dyDescent="0.25">
      <c r="A96" s="116"/>
      <c r="B96" s="117"/>
      <c r="C96" s="117"/>
      <c r="D96" s="117"/>
      <c r="E96" s="117"/>
      <c r="F96" s="117"/>
      <c r="G96" s="108"/>
      <c r="H96" s="108"/>
      <c r="I96" s="108"/>
      <c r="J96" s="108"/>
      <c r="K96" s="108"/>
      <c r="L96" s="108"/>
      <c r="M96" s="108"/>
      <c r="N96" s="108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56"/>
      <c r="CY96" s="56"/>
      <c r="CZ96" s="56"/>
      <c r="DA96" s="56"/>
      <c r="DB96" s="56"/>
      <c r="DC96" s="56"/>
      <c r="DD96" s="56"/>
      <c r="DE96" s="56"/>
      <c r="DF96" s="56"/>
      <c r="DG96" s="56"/>
      <c r="DH96" s="56"/>
      <c r="DI96" s="56"/>
      <c r="DJ96" s="56"/>
      <c r="DK96" s="56"/>
      <c r="DL96" s="56"/>
      <c r="DM96" s="56"/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  <c r="EG96" s="56"/>
      <c r="EH96" s="56"/>
      <c r="EI96" s="56"/>
      <c r="EJ96" s="56"/>
      <c r="EK96" s="56"/>
      <c r="EL96" s="56"/>
      <c r="EM96" s="56"/>
      <c r="EN96" s="56"/>
      <c r="EO96" s="56"/>
      <c r="EP96" s="56"/>
      <c r="EQ96" s="56"/>
      <c r="ER96" s="56"/>
      <c r="ES96" s="56"/>
      <c r="ET96" s="56"/>
      <c r="EU96" s="56"/>
      <c r="EV96" s="56"/>
      <c r="EW96" s="56"/>
      <c r="EX96" s="56"/>
      <c r="EY96" s="56"/>
      <c r="EZ96" s="56"/>
      <c r="FA96" s="56"/>
      <c r="FB96" s="56"/>
      <c r="FC96" s="56"/>
      <c r="FD96" s="56"/>
      <c r="FE96" s="56"/>
      <c r="FF96" s="56"/>
      <c r="FG96" s="56"/>
      <c r="FH96" s="56"/>
      <c r="FI96" s="56"/>
      <c r="FJ96" s="56"/>
      <c r="FK96" s="56"/>
      <c r="FL96" s="56"/>
      <c r="FM96" s="56"/>
      <c r="FN96" s="56"/>
      <c r="FO96" s="56"/>
      <c r="FP96" s="56"/>
      <c r="FQ96" s="56"/>
      <c r="FR96" s="56"/>
      <c r="FS96" s="56"/>
      <c r="FT96" s="56"/>
      <c r="FU96" s="56"/>
      <c r="FV96" s="56"/>
      <c r="FW96" s="56"/>
      <c r="FX96" s="56"/>
      <c r="FY96" s="56"/>
      <c r="FZ96" s="56"/>
      <c r="GA96" s="56"/>
      <c r="GB96" s="56"/>
      <c r="GC96" s="56"/>
      <c r="GD96" s="56"/>
      <c r="GE96" s="56"/>
      <c r="GF96" s="56"/>
      <c r="GG96" s="56"/>
      <c r="GH96" s="56"/>
      <c r="GI96" s="56"/>
      <c r="GJ96" s="56"/>
      <c r="GK96" s="56"/>
      <c r="GL96" s="56"/>
      <c r="GM96" s="56"/>
      <c r="GN96" s="56"/>
      <c r="GO96" s="56"/>
      <c r="GP96" s="56"/>
      <c r="GQ96" s="56"/>
      <c r="GR96" s="56"/>
      <c r="GS96" s="56"/>
      <c r="GT96" s="56"/>
      <c r="GU96" s="56"/>
      <c r="GV96" s="56"/>
      <c r="GW96" s="56"/>
      <c r="GX96" s="56"/>
      <c r="GY96" s="56"/>
      <c r="GZ96" s="56"/>
      <c r="HA96" s="56"/>
      <c r="HB96" s="56"/>
      <c r="HC96" s="56"/>
      <c r="HD96" s="56"/>
      <c r="HE96" s="56"/>
      <c r="HF96" s="56"/>
      <c r="HG96" s="56"/>
      <c r="HH96" s="56"/>
      <c r="HI96" s="56"/>
      <c r="HJ96" s="56"/>
      <c r="HK96" s="56"/>
      <c r="HL96" s="56"/>
      <c r="HM96" s="56"/>
      <c r="HN96" s="56"/>
      <c r="HO96" s="56"/>
      <c r="HP96" s="56"/>
      <c r="HQ96" s="56"/>
      <c r="HR96" s="56"/>
      <c r="HS96" s="56"/>
      <c r="HT96" s="56"/>
      <c r="HU96" s="56"/>
      <c r="HV96" s="56"/>
      <c r="HW96" s="56"/>
      <c r="HX96" s="56"/>
      <c r="HY96" s="56"/>
      <c r="HZ96" s="56"/>
      <c r="IA96" s="56"/>
      <c r="IB96" s="56"/>
      <c r="IC96" s="56"/>
      <c r="ID96" s="56"/>
      <c r="IE96" s="56"/>
      <c r="IF96" s="56"/>
      <c r="IG96" s="56"/>
      <c r="IH96" s="56"/>
      <c r="II96" s="56"/>
      <c r="IJ96" s="56"/>
      <c r="IK96" s="56"/>
    </row>
    <row r="97" spans="1:245" x14ac:dyDescent="0.25">
      <c r="A97" s="118"/>
      <c r="B97" s="120"/>
      <c r="C97" s="120"/>
      <c r="D97" s="120"/>
      <c r="E97" s="120"/>
      <c r="F97" s="120"/>
      <c r="G97" s="59"/>
      <c r="H97" s="59"/>
      <c r="I97" s="59"/>
      <c r="J97" s="59"/>
      <c r="K97" s="59"/>
      <c r="L97" s="59"/>
      <c r="M97" s="59"/>
      <c r="N97" s="48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56"/>
      <c r="CJ97" s="56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/>
      <c r="CW97" s="56"/>
      <c r="CX97" s="56"/>
      <c r="CY97" s="56"/>
      <c r="CZ97" s="56"/>
      <c r="DA97" s="56"/>
      <c r="DB97" s="56"/>
      <c r="DC97" s="56"/>
      <c r="DD97" s="56"/>
      <c r="DE97" s="56"/>
      <c r="DF97" s="56"/>
      <c r="DG97" s="56"/>
      <c r="DH97" s="56"/>
      <c r="DI97" s="56"/>
      <c r="DJ97" s="56"/>
      <c r="DK97" s="56"/>
      <c r="DL97" s="56"/>
      <c r="DM97" s="56"/>
      <c r="DN97" s="56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  <c r="EB97" s="56"/>
      <c r="EC97" s="56"/>
      <c r="ED97" s="56"/>
      <c r="EE97" s="56"/>
      <c r="EF97" s="56"/>
      <c r="EG97" s="56"/>
      <c r="EH97" s="56"/>
      <c r="EI97" s="56"/>
      <c r="EJ97" s="56"/>
      <c r="EK97" s="56"/>
      <c r="EL97" s="56"/>
      <c r="EM97" s="56"/>
      <c r="EN97" s="56"/>
      <c r="EO97" s="56"/>
      <c r="EP97" s="56"/>
      <c r="EQ97" s="56"/>
      <c r="ER97" s="56"/>
      <c r="ES97" s="56"/>
      <c r="ET97" s="56"/>
      <c r="EU97" s="56"/>
      <c r="EV97" s="56"/>
      <c r="EW97" s="56"/>
      <c r="EX97" s="56"/>
      <c r="EY97" s="56"/>
      <c r="EZ97" s="56"/>
      <c r="FA97" s="56"/>
      <c r="FB97" s="56"/>
      <c r="FC97" s="56"/>
      <c r="FD97" s="56"/>
      <c r="FE97" s="56"/>
      <c r="FF97" s="56"/>
      <c r="FG97" s="56"/>
      <c r="FH97" s="56"/>
      <c r="FI97" s="56"/>
      <c r="FJ97" s="56"/>
      <c r="FK97" s="56"/>
      <c r="FL97" s="56"/>
      <c r="FM97" s="56"/>
      <c r="FN97" s="56"/>
      <c r="FO97" s="56"/>
      <c r="FP97" s="56"/>
      <c r="FQ97" s="56"/>
      <c r="FR97" s="56"/>
      <c r="FS97" s="56"/>
      <c r="FT97" s="56"/>
      <c r="FU97" s="56"/>
      <c r="FV97" s="56"/>
      <c r="FW97" s="56"/>
      <c r="FX97" s="56"/>
      <c r="FY97" s="56"/>
      <c r="FZ97" s="56"/>
      <c r="GA97" s="56"/>
      <c r="GB97" s="56"/>
      <c r="GC97" s="56"/>
      <c r="GD97" s="56"/>
      <c r="GE97" s="56"/>
      <c r="GF97" s="56"/>
      <c r="GG97" s="56"/>
      <c r="GH97" s="56"/>
      <c r="GI97" s="56"/>
      <c r="GJ97" s="56"/>
      <c r="GK97" s="56"/>
      <c r="GL97" s="56"/>
      <c r="GM97" s="56"/>
      <c r="GN97" s="56"/>
      <c r="GO97" s="56"/>
      <c r="GP97" s="56"/>
      <c r="GQ97" s="56"/>
      <c r="GR97" s="56"/>
      <c r="GS97" s="56"/>
      <c r="GT97" s="56"/>
      <c r="GU97" s="56"/>
      <c r="GV97" s="56"/>
      <c r="GW97" s="56"/>
      <c r="GX97" s="56"/>
      <c r="GY97" s="56"/>
      <c r="GZ97" s="56"/>
      <c r="HA97" s="56"/>
      <c r="HB97" s="56"/>
      <c r="HC97" s="56"/>
      <c r="HD97" s="56"/>
      <c r="HE97" s="56"/>
      <c r="HF97" s="56"/>
      <c r="HG97" s="56"/>
      <c r="HH97" s="56"/>
      <c r="HI97" s="56"/>
      <c r="HJ97" s="56"/>
      <c r="HK97" s="56"/>
      <c r="HL97" s="56"/>
      <c r="HM97" s="56"/>
      <c r="HN97" s="56"/>
      <c r="HO97" s="56"/>
      <c r="HP97" s="56"/>
      <c r="HQ97" s="56"/>
      <c r="HR97" s="56"/>
      <c r="HS97" s="56"/>
      <c r="HT97" s="56"/>
      <c r="HU97" s="56"/>
      <c r="HV97" s="56"/>
      <c r="HW97" s="56"/>
      <c r="HX97" s="56"/>
      <c r="HY97" s="56"/>
      <c r="HZ97" s="56"/>
      <c r="IA97" s="56"/>
      <c r="IB97" s="56"/>
      <c r="IC97" s="56"/>
      <c r="ID97" s="56"/>
      <c r="IE97" s="56"/>
      <c r="IF97" s="56"/>
      <c r="IG97" s="56"/>
      <c r="IH97" s="56"/>
      <c r="II97" s="56"/>
      <c r="IJ97" s="56"/>
      <c r="IK97" s="56"/>
    </row>
    <row r="98" spans="1:245" x14ac:dyDescent="0.25">
      <c r="A98" s="40"/>
      <c r="B98" s="112"/>
      <c r="C98" s="112"/>
      <c r="D98" s="112"/>
      <c r="E98" s="112"/>
      <c r="F98" s="112"/>
      <c r="G98" s="49"/>
      <c r="H98" s="50"/>
      <c r="I98" s="49"/>
      <c r="J98" s="49"/>
      <c r="K98" s="49"/>
      <c r="L98" s="50"/>
      <c r="M98" s="50"/>
      <c r="N98" s="120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/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  <c r="EK98" s="56"/>
      <c r="EL98" s="56"/>
      <c r="EM98" s="56"/>
      <c r="EN98" s="56"/>
      <c r="EO98" s="56"/>
      <c r="EP98" s="56"/>
      <c r="EQ98" s="56"/>
      <c r="ER98" s="56"/>
      <c r="ES98" s="56"/>
      <c r="ET98" s="56"/>
      <c r="EU98" s="56"/>
      <c r="EV98" s="56"/>
      <c r="EW98" s="56"/>
      <c r="EX98" s="56"/>
      <c r="EY98" s="56"/>
      <c r="EZ98" s="56"/>
      <c r="FA98" s="56"/>
      <c r="FB98" s="56"/>
      <c r="FC98" s="56"/>
      <c r="FD98" s="56"/>
      <c r="FE98" s="56"/>
      <c r="FF98" s="56"/>
      <c r="FG98" s="56"/>
      <c r="FH98" s="56"/>
      <c r="FI98" s="56"/>
      <c r="FJ98" s="56"/>
      <c r="FK98" s="56"/>
      <c r="FL98" s="56"/>
      <c r="FM98" s="56"/>
      <c r="FN98" s="56"/>
      <c r="FO98" s="56"/>
      <c r="FP98" s="56"/>
      <c r="FQ98" s="56"/>
      <c r="FR98" s="56"/>
      <c r="FS98" s="56"/>
      <c r="FT98" s="56"/>
      <c r="FU98" s="56"/>
      <c r="FV98" s="56"/>
      <c r="FW98" s="56"/>
      <c r="FX98" s="56"/>
      <c r="FY98" s="56"/>
      <c r="FZ98" s="56"/>
      <c r="GA98" s="56"/>
      <c r="GB98" s="56"/>
      <c r="GC98" s="56"/>
      <c r="GD98" s="56"/>
      <c r="GE98" s="56"/>
      <c r="GF98" s="56"/>
      <c r="GG98" s="56"/>
      <c r="GH98" s="56"/>
      <c r="GI98" s="56"/>
      <c r="GJ98" s="56"/>
      <c r="GK98" s="56"/>
      <c r="GL98" s="56"/>
      <c r="GM98" s="56"/>
      <c r="GN98" s="56"/>
      <c r="GO98" s="56"/>
      <c r="GP98" s="56"/>
      <c r="GQ98" s="56"/>
      <c r="GR98" s="56"/>
      <c r="GS98" s="56"/>
      <c r="GT98" s="56"/>
      <c r="GU98" s="56"/>
      <c r="GV98" s="56"/>
      <c r="GW98" s="56"/>
      <c r="GX98" s="56"/>
      <c r="GY98" s="56"/>
      <c r="GZ98" s="56"/>
      <c r="HA98" s="56"/>
      <c r="HB98" s="56"/>
      <c r="HC98" s="56"/>
      <c r="HD98" s="56"/>
      <c r="HE98" s="56"/>
      <c r="HF98" s="56"/>
      <c r="HG98" s="56"/>
      <c r="HH98" s="56"/>
      <c r="HI98" s="56"/>
      <c r="HJ98" s="56"/>
      <c r="HK98" s="56"/>
      <c r="HL98" s="56"/>
      <c r="HM98" s="56"/>
      <c r="HN98" s="56"/>
      <c r="HO98" s="56"/>
      <c r="HP98" s="56"/>
      <c r="HQ98" s="56"/>
      <c r="HR98" s="56"/>
      <c r="HS98" s="56"/>
      <c r="HT98" s="56"/>
      <c r="HU98" s="56"/>
      <c r="HV98" s="56"/>
      <c r="HW98" s="56"/>
      <c r="HX98" s="56"/>
      <c r="HY98" s="56"/>
      <c r="HZ98" s="56"/>
      <c r="IA98" s="56"/>
      <c r="IB98" s="56"/>
      <c r="IC98" s="56"/>
      <c r="ID98" s="56"/>
      <c r="IE98" s="56"/>
      <c r="IF98" s="56"/>
      <c r="IG98" s="56"/>
      <c r="IH98" s="56"/>
      <c r="II98" s="56"/>
      <c r="IJ98" s="56"/>
      <c r="IK98" s="56"/>
    </row>
    <row r="99" spans="1:245" x14ac:dyDescent="0.25">
      <c r="A99" s="44"/>
      <c r="B99" s="119"/>
      <c r="C99" s="119"/>
      <c r="D99" s="119"/>
      <c r="E99" s="119"/>
      <c r="F99" s="119"/>
      <c r="G99" s="49"/>
      <c r="H99" s="50"/>
      <c r="I99" s="49"/>
      <c r="J99" s="49"/>
      <c r="K99" s="49"/>
      <c r="L99" s="50"/>
      <c r="M99" s="50"/>
      <c r="N99" s="59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56"/>
      <c r="CH99" s="56"/>
      <c r="CI99" s="56"/>
      <c r="CJ99" s="56"/>
      <c r="CK99" s="56"/>
      <c r="CL99" s="56"/>
      <c r="CM99" s="56"/>
      <c r="CN99" s="56"/>
      <c r="CO99" s="56"/>
      <c r="CP99" s="56"/>
      <c r="CQ99" s="56"/>
      <c r="CR99" s="56"/>
      <c r="CS99" s="56"/>
      <c r="CT99" s="56"/>
      <c r="CU99" s="56"/>
      <c r="CV99" s="56"/>
      <c r="CW99" s="56"/>
      <c r="CX99" s="56"/>
      <c r="CY99" s="56"/>
      <c r="CZ99" s="56"/>
      <c r="DA99" s="56"/>
      <c r="DB99" s="56"/>
      <c r="DC99" s="56"/>
      <c r="DD99" s="56"/>
      <c r="DE99" s="56"/>
      <c r="DF99" s="56"/>
      <c r="DG99" s="56"/>
      <c r="DH99" s="56"/>
      <c r="DI99" s="56"/>
      <c r="DJ99" s="56"/>
      <c r="DK99" s="56"/>
      <c r="DL99" s="56"/>
      <c r="DM99" s="56"/>
      <c r="DN99" s="56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6"/>
      <c r="ED99" s="56"/>
      <c r="EE99" s="56"/>
      <c r="EF99" s="56"/>
      <c r="EG99" s="56"/>
      <c r="EH99" s="56"/>
      <c r="EI99" s="56"/>
      <c r="EJ99" s="56"/>
      <c r="EK99" s="56"/>
      <c r="EL99" s="56"/>
      <c r="EM99" s="56"/>
      <c r="EN99" s="56"/>
      <c r="EO99" s="56"/>
      <c r="EP99" s="56"/>
      <c r="EQ99" s="56"/>
      <c r="ER99" s="56"/>
      <c r="ES99" s="56"/>
      <c r="ET99" s="56"/>
      <c r="EU99" s="56"/>
      <c r="EV99" s="56"/>
      <c r="EW99" s="56"/>
      <c r="EX99" s="56"/>
      <c r="EY99" s="56"/>
      <c r="EZ99" s="56"/>
      <c r="FA99" s="56"/>
      <c r="FB99" s="56"/>
      <c r="FC99" s="56"/>
      <c r="FD99" s="56"/>
      <c r="FE99" s="56"/>
      <c r="FF99" s="56"/>
      <c r="FG99" s="56"/>
      <c r="FH99" s="56"/>
      <c r="FI99" s="56"/>
      <c r="FJ99" s="56"/>
      <c r="FK99" s="56"/>
      <c r="FL99" s="56"/>
      <c r="FM99" s="56"/>
      <c r="FN99" s="56"/>
      <c r="FO99" s="56"/>
      <c r="FP99" s="56"/>
      <c r="FQ99" s="56"/>
      <c r="FR99" s="56"/>
      <c r="FS99" s="56"/>
      <c r="FT99" s="56"/>
      <c r="FU99" s="56"/>
      <c r="FV99" s="56"/>
      <c r="FW99" s="56"/>
      <c r="FX99" s="56"/>
      <c r="FY99" s="56"/>
      <c r="FZ99" s="56"/>
      <c r="GA99" s="56"/>
      <c r="GB99" s="56"/>
      <c r="GC99" s="56"/>
      <c r="GD99" s="56"/>
      <c r="GE99" s="56"/>
      <c r="GF99" s="56"/>
      <c r="GG99" s="56"/>
      <c r="GH99" s="56"/>
      <c r="GI99" s="56"/>
      <c r="GJ99" s="56"/>
      <c r="GK99" s="56"/>
      <c r="GL99" s="56"/>
      <c r="GM99" s="56"/>
      <c r="GN99" s="56"/>
      <c r="GO99" s="56"/>
      <c r="GP99" s="56"/>
      <c r="GQ99" s="56"/>
      <c r="GR99" s="56"/>
      <c r="GS99" s="56"/>
      <c r="GT99" s="56"/>
      <c r="GU99" s="56"/>
      <c r="GV99" s="56"/>
      <c r="GW99" s="56"/>
      <c r="GX99" s="56"/>
      <c r="GY99" s="56"/>
      <c r="GZ99" s="56"/>
      <c r="HA99" s="56"/>
      <c r="HB99" s="56"/>
      <c r="HC99" s="56"/>
      <c r="HD99" s="56"/>
      <c r="HE99" s="56"/>
      <c r="HF99" s="56"/>
      <c r="HG99" s="56"/>
      <c r="HH99" s="56"/>
      <c r="HI99" s="56"/>
      <c r="HJ99" s="56"/>
      <c r="HK99" s="56"/>
      <c r="HL99" s="56"/>
      <c r="HM99" s="56"/>
      <c r="HN99" s="56"/>
      <c r="HO99" s="56"/>
      <c r="HP99" s="56"/>
      <c r="HQ99" s="56"/>
      <c r="HR99" s="56"/>
      <c r="HS99" s="56"/>
      <c r="HT99" s="56"/>
      <c r="HU99" s="56"/>
      <c r="HV99" s="56"/>
      <c r="HW99" s="56"/>
      <c r="HX99" s="56"/>
      <c r="HY99" s="56"/>
      <c r="HZ99" s="56"/>
      <c r="IA99" s="56"/>
      <c r="IB99" s="56"/>
      <c r="IC99" s="56"/>
      <c r="ID99" s="56"/>
      <c r="IE99" s="56"/>
      <c r="IF99" s="56"/>
      <c r="IG99" s="56"/>
      <c r="IH99" s="56"/>
      <c r="II99" s="56"/>
      <c r="IJ99" s="56"/>
      <c r="IK99" s="56"/>
    </row>
    <row r="100" spans="1:245" x14ac:dyDescent="0.25">
      <c r="A100" s="44"/>
      <c r="B100" s="119"/>
      <c r="C100" s="119"/>
      <c r="D100" s="119"/>
      <c r="E100" s="119"/>
      <c r="F100" s="119"/>
      <c r="G100" s="49"/>
      <c r="H100" s="50"/>
      <c r="I100" s="49"/>
      <c r="J100" s="49"/>
      <c r="K100" s="49"/>
      <c r="L100" s="50"/>
      <c r="M100" s="50"/>
      <c r="N100" s="87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56"/>
      <c r="BW100" s="56"/>
      <c r="BX100" s="56"/>
      <c r="BY100" s="56"/>
      <c r="BZ100" s="56"/>
      <c r="CA100" s="56"/>
      <c r="CB100" s="56"/>
      <c r="CC100" s="56"/>
      <c r="CD100" s="56"/>
      <c r="CE100" s="56"/>
      <c r="CF100" s="56"/>
      <c r="CG100" s="56"/>
      <c r="CH100" s="56"/>
      <c r="CI100" s="56"/>
      <c r="CJ100" s="56"/>
      <c r="CK100" s="56"/>
      <c r="CL100" s="56"/>
      <c r="CM100" s="56"/>
      <c r="CN100" s="56"/>
      <c r="CO100" s="56"/>
      <c r="CP100" s="56"/>
      <c r="CQ100" s="56"/>
      <c r="CR100" s="56"/>
      <c r="CS100" s="56"/>
      <c r="CT100" s="56"/>
      <c r="CU100" s="56"/>
      <c r="CV100" s="56"/>
      <c r="CW100" s="56"/>
      <c r="CX100" s="56"/>
      <c r="CY100" s="56"/>
      <c r="CZ100" s="56"/>
      <c r="DA100" s="56"/>
      <c r="DB100" s="56"/>
      <c r="DC100" s="56"/>
      <c r="DD100" s="56"/>
      <c r="DE100" s="56"/>
      <c r="DF100" s="56"/>
      <c r="DG100" s="56"/>
      <c r="DH100" s="56"/>
      <c r="DI100" s="56"/>
      <c r="DJ100" s="56"/>
      <c r="DK100" s="56"/>
      <c r="DL100" s="56"/>
      <c r="DM100" s="56"/>
      <c r="DN100" s="56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6"/>
      <c r="ED100" s="56"/>
      <c r="EE100" s="56"/>
      <c r="EF100" s="56"/>
      <c r="EG100" s="56"/>
      <c r="EH100" s="56"/>
      <c r="EI100" s="56"/>
      <c r="EJ100" s="56"/>
      <c r="EK100" s="56"/>
      <c r="EL100" s="56"/>
      <c r="EM100" s="56"/>
      <c r="EN100" s="56"/>
      <c r="EO100" s="56"/>
      <c r="EP100" s="56"/>
      <c r="EQ100" s="56"/>
      <c r="ER100" s="56"/>
      <c r="ES100" s="56"/>
      <c r="ET100" s="56"/>
      <c r="EU100" s="56"/>
      <c r="EV100" s="56"/>
      <c r="EW100" s="56"/>
      <c r="EX100" s="56"/>
      <c r="EY100" s="56"/>
      <c r="EZ100" s="56"/>
      <c r="FA100" s="56"/>
      <c r="FB100" s="56"/>
      <c r="FC100" s="56"/>
      <c r="FD100" s="56"/>
      <c r="FE100" s="56"/>
      <c r="FF100" s="56"/>
      <c r="FG100" s="56"/>
      <c r="FH100" s="56"/>
      <c r="FI100" s="56"/>
      <c r="FJ100" s="56"/>
      <c r="FK100" s="56"/>
      <c r="FL100" s="56"/>
      <c r="FM100" s="56"/>
      <c r="FN100" s="56"/>
      <c r="FO100" s="56"/>
      <c r="FP100" s="56"/>
      <c r="FQ100" s="56"/>
      <c r="FR100" s="56"/>
      <c r="FS100" s="56"/>
      <c r="FT100" s="56"/>
      <c r="FU100" s="56"/>
      <c r="FV100" s="56"/>
      <c r="FW100" s="56"/>
      <c r="FX100" s="56"/>
      <c r="FY100" s="56"/>
      <c r="FZ100" s="56"/>
      <c r="GA100" s="56"/>
      <c r="GB100" s="56"/>
      <c r="GC100" s="56"/>
      <c r="GD100" s="56"/>
      <c r="GE100" s="56"/>
      <c r="GF100" s="56"/>
      <c r="GG100" s="56"/>
      <c r="GH100" s="56"/>
      <c r="GI100" s="56"/>
      <c r="GJ100" s="56"/>
      <c r="GK100" s="56"/>
      <c r="GL100" s="56"/>
      <c r="GM100" s="56"/>
      <c r="GN100" s="56"/>
      <c r="GO100" s="56"/>
      <c r="GP100" s="56"/>
      <c r="GQ100" s="56"/>
      <c r="GR100" s="56"/>
      <c r="GS100" s="56"/>
      <c r="GT100" s="56"/>
      <c r="GU100" s="56"/>
      <c r="GV100" s="56"/>
      <c r="GW100" s="56"/>
      <c r="GX100" s="56"/>
      <c r="GY100" s="56"/>
      <c r="GZ100" s="56"/>
      <c r="HA100" s="56"/>
      <c r="HB100" s="56"/>
      <c r="HC100" s="56"/>
      <c r="HD100" s="56"/>
      <c r="HE100" s="56"/>
      <c r="HF100" s="56"/>
      <c r="HG100" s="56"/>
      <c r="HH100" s="56"/>
      <c r="HI100" s="56"/>
      <c r="HJ100" s="56"/>
      <c r="HK100" s="56"/>
      <c r="HL100" s="56"/>
      <c r="HM100" s="56"/>
      <c r="HN100" s="56"/>
      <c r="HO100" s="56"/>
      <c r="HP100" s="56"/>
      <c r="HQ100" s="56"/>
      <c r="HR100" s="56"/>
      <c r="HS100" s="56"/>
      <c r="HT100" s="56"/>
      <c r="HU100" s="56"/>
      <c r="HV100" s="56"/>
      <c r="HW100" s="56"/>
      <c r="HX100" s="56"/>
      <c r="HY100" s="56"/>
      <c r="HZ100" s="56"/>
      <c r="IA100" s="56"/>
      <c r="IB100" s="56"/>
      <c r="IC100" s="56"/>
      <c r="ID100" s="56"/>
      <c r="IE100" s="56"/>
      <c r="IF100" s="56"/>
      <c r="IG100" s="56"/>
      <c r="IH100" s="56"/>
      <c r="II100" s="56"/>
      <c r="IJ100" s="56"/>
      <c r="IK100" s="56"/>
    </row>
    <row r="101" spans="1:245" x14ac:dyDescent="0.25">
      <c r="A101" s="40"/>
      <c r="B101" s="112"/>
      <c r="C101" s="112"/>
      <c r="D101" s="112"/>
      <c r="E101" s="112"/>
      <c r="F101" s="112"/>
      <c r="G101" s="34"/>
      <c r="H101" s="50"/>
      <c r="I101" s="34"/>
      <c r="J101" s="34"/>
      <c r="K101" s="34"/>
      <c r="L101" s="50"/>
      <c r="M101" s="50"/>
      <c r="N101" s="87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56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D101" s="56"/>
      <c r="DE101" s="56"/>
      <c r="DF101" s="56"/>
      <c r="DG101" s="56"/>
      <c r="DH101" s="56"/>
      <c r="DI101" s="56"/>
      <c r="DJ101" s="56"/>
      <c r="DK101" s="56"/>
      <c r="DL101" s="56"/>
      <c r="DM101" s="56"/>
      <c r="DN101" s="56"/>
      <c r="DO101" s="56"/>
      <c r="DP101" s="56"/>
      <c r="DQ101" s="56"/>
      <c r="DR101" s="56"/>
      <c r="DS101" s="56"/>
      <c r="DT101" s="56"/>
      <c r="DU101" s="56"/>
      <c r="DV101" s="56"/>
      <c r="DW101" s="56"/>
      <c r="DX101" s="56"/>
      <c r="DY101" s="56"/>
      <c r="DZ101" s="56"/>
      <c r="EA101" s="56"/>
      <c r="EB101" s="56"/>
      <c r="EC101" s="56"/>
      <c r="ED101" s="56"/>
      <c r="EE101" s="56"/>
      <c r="EF101" s="56"/>
      <c r="EG101" s="56"/>
      <c r="EH101" s="56"/>
      <c r="EI101" s="56"/>
      <c r="EJ101" s="56"/>
      <c r="EK101" s="56"/>
      <c r="EL101" s="56"/>
      <c r="EM101" s="56"/>
      <c r="EN101" s="56"/>
      <c r="EO101" s="56"/>
      <c r="EP101" s="56"/>
      <c r="EQ101" s="56"/>
      <c r="ER101" s="56"/>
      <c r="ES101" s="56"/>
      <c r="ET101" s="56"/>
      <c r="EU101" s="56"/>
      <c r="EV101" s="56"/>
      <c r="EW101" s="56"/>
      <c r="EX101" s="56"/>
      <c r="EY101" s="56"/>
      <c r="EZ101" s="56"/>
      <c r="FA101" s="56"/>
      <c r="FB101" s="56"/>
      <c r="FC101" s="56"/>
      <c r="FD101" s="56"/>
      <c r="FE101" s="56"/>
      <c r="FF101" s="56"/>
      <c r="FG101" s="56"/>
      <c r="FH101" s="56"/>
      <c r="FI101" s="56"/>
      <c r="FJ101" s="56"/>
      <c r="FK101" s="56"/>
      <c r="FL101" s="56"/>
      <c r="FM101" s="56"/>
      <c r="FN101" s="56"/>
      <c r="FO101" s="56"/>
      <c r="FP101" s="56"/>
      <c r="FQ101" s="56"/>
      <c r="FR101" s="56"/>
      <c r="FS101" s="56"/>
      <c r="FT101" s="56"/>
      <c r="FU101" s="56"/>
      <c r="FV101" s="56"/>
      <c r="FW101" s="56"/>
      <c r="FX101" s="56"/>
      <c r="FY101" s="56"/>
      <c r="FZ101" s="56"/>
      <c r="GA101" s="56"/>
      <c r="GB101" s="56"/>
      <c r="GC101" s="56"/>
      <c r="GD101" s="56"/>
      <c r="GE101" s="56"/>
      <c r="GF101" s="56"/>
      <c r="GG101" s="56"/>
      <c r="GH101" s="56"/>
      <c r="GI101" s="56"/>
      <c r="GJ101" s="56"/>
      <c r="GK101" s="56"/>
      <c r="GL101" s="56"/>
      <c r="GM101" s="56"/>
      <c r="GN101" s="56"/>
      <c r="GO101" s="56"/>
      <c r="GP101" s="56"/>
      <c r="GQ101" s="56"/>
      <c r="GR101" s="56"/>
      <c r="GS101" s="56"/>
      <c r="GT101" s="56"/>
      <c r="GU101" s="56"/>
      <c r="GV101" s="56"/>
      <c r="GW101" s="56"/>
      <c r="GX101" s="56"/>
      <c r="GY101" s="56"/>
      <c r="GZ101" s="56"/>
      <c r="HA101" s="56"/>
      <c r="HB101" s="56"/>
      <c r="HC101" s="56"/>
      <c r="HD101" s="56"/>
      <c r="HE101" s="56"/>
      <c r="HF101" s="56"/>
      <c r="HG101" s="56"/>
      <c r="HH101" s="56"/>
      <c r="HI101" s="56"/>
      <c r="HJ101" s="56"/>
      <c r="HK101" s="56"/>
      <c r="HL101" s="56"/>
      <c r="HM101" s="56"/>
      <c r="HN101" s="56"/>
      <c r="HO101" s="56"/>
      <c r="HP101" s="56"/>
      <c r="HQ101" s="56"/>
      <c r="HR101" s="56"/>
      <c r="HS101" s="56"/>
      <c r="HT101" s="56"/>
      <c r="HU101" s="56"/>
      <c r="HV101" s="56"/>
      <c r="HW101" s="56"/>
      <c r="HX101" s="56"/>
      <c r="HY101" s="56"/>
      <c r="HZ101" s="56"/>
      <c r="IA101" s="56"/>
      <c r="IB101" s="56"/>
      <c r="IC101" s="56"/>
      <c r="ID101" s="56"/>
      <c r="IE101" s="56"/>
      <c r="IF101" s="56"/>
      <c r="IG101" s="56"/>
      <c r="IH101" s="56"/>
      <c r="II101" s="56"/>
      <c r="IJ101" s="56"/>
      <c r="IK101" s="56"/>
    </row>
    <row r="102" spans="1:245" x14ac:dyDescent="0.25">
      <c r="A102" s="40"/>
      <c r="B102" s="59"/>
      <c r="C102" s="59"/>
      <c r="D102" s="59"/>
      <c r="E102" s="59"/>
      <c r="F102" s="59"/>
      <c r="G102" s="34"/>
      <c r="H102" s="50"/>
      <c r="I102" s="34"/>
      <c r="J102" s="34"/>
      <c r="K102" s="34"/>
      <c r="L102" s="50"/>
      <c r="M102" s="50"/>
      <c r="N102" s="59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  <c r="EJ102" s="56"/>
      <c r="EK102" s="56"/>
      <c r="EL102" s="56"/>
      <c r="EM102" s="56"/>
      <c r="EN102" s="56"/>
      <c r="EO102" s="56"/>
      <c r="EP102" s="56"/>
      <c r="EQ102" s="56"/>
      <c r="ER102" s="56"/>
      <c r="ES102" s="56"/>
      <c r="ET102" s="56"/>
      <c r="EU102" s="56"/>
      <c r="EV102" s="56"/>
      <c r="EW102" s="56"/>
      <c r="EX102" s="56"/>
      <c r="EY102" s="56"/>
      <c r="EZ102" s="56"/>
      <c r="FA102" s="56"/>
      <c r="FB102" s="56"/>
      <c r="FC102" s="56"/>
      <c r="FD102" s="56"/>
      <c r="FE102" s="56"/>
      <c r="FF102" s="56"/>
      <c r="FG102" s="56"/>
      <c r="FH102" s="56"/>
      <c r="FI102" s="56"/>
      <c r="FJ102" s="56"/>
      <c r="FK102" s="56"/>
      <c r="FL102" s="56"/>
      <c r="FM102" s="56"/>
      <c r="FN102" s="56"/>
      <c r="FO102" s="56"/>
      <c r="FP102" s="56"/>
      <c r="FQ102" s="56"/>
      <c r="FR102" s="56"/>
      <c r="FS102" s="56"/>
      <c r="FT102" s="56"/>
      <c r="FU102" s="56"/>
      <c r="FV102" s="56"/>
      <c r="FW102" s="56"/>
      <c r="FX102" s="56"/>
      <c r="FY102" s="56"/>
      <c r="FZ102" s="56"/>
      <c r="GA102" s="56"/>
      <c r="GB102" s="56"/>
      <c r="GC102" s="56"/>
      <c r="GD102" s="56"/>
      <c r="GE102" s="56"/>
      <c r="GF102" s="56"/>
      <c r="GG102" s="56"/>
      <c r="GH102" s="56"/>
      <c r="GI102" s="56"/>
      <c r="GJ102" s="56"/>
      <c r="GK102" s="56"/>
      <c r="GL102" s="56"/>
      <c r="GM102" s="56"/>
      <c r="GN102" s="56"/>
      <c r="GO102" s="56"/>
      <c r="GP102" s="56"/>
      <c r="GQ102" s="56"/>
      <c r="GR102" s="56"/>
      <c r="GS102" s="56"/>
      <c r="GT102" s="56"/>
      <c r="GU102" s="56"/>
      <c r="GV102" s="56"/>
      <c r="GW102" s="56"/>
      <c r="GX102" s="56"/>
      <c r="GY102" s="56"/>
      <c r="GZ102" s="56"/>
      <c r="HA102" s="56"/>
      <c r="HB102" s="56"/>
      <c r="HC102" s="56"/>
      <c r="HD102" s="56"/>
      <c r="HE102" s="56"/>
      <c r="HF102" s="56"/>
      <c r="HG102" s="56"/>
      <c r="HH102" s="56"/>
      <c r="HI102" s="56"/>
      <c r="HJ102" s="56"/>
      <c r="HK102" s="56"/>
      <c r="HL102" s="56"/>
      <c r="HM102" s="56"/>
      <c r="HN102" s="56"/>
      <c r="HO102" s="56"/>
      <c r="HP102" s="56"/>
      <c r="HQ102" s="56"/>
      <c r="HR102" s="56"/>
      <c r="HS102" s="56"/>
      <c r="HT102" s="56"/>
      <c r="HU102" s="56"/>
      <c r="HV102" s="56"/>
      <c r="HW102" s="56"/>
      <c r="HX102" s="56"/>
      <c r="HY102" s="56"/>
      <c r="HZ102" s="56"/>
      <c r="IA102" s="56"/>
      <c r="IB102" s="56"/>
      <c r="IC102" s="56"/>
      <c r="ID102" s="56"/>
      <c r="IE102" s="56"/>
      <c r="IF102" s="56"/>
      <c r="IG102" s="56"/>
      <c r="IH102" s="56"/>
      <c r="II102" s="56"/>
      <c r="IJ102" s="56"/>
      <c r="IK102" s="56"/>
    </row>
    <row r="103" spans="1:245" x14ac:dyDescent="0.25">
      <c r="A103" s="98"/>
      <c r="B103" s="121"/>
      <c r="C103" s="121"/>
      <c r="D103" s="121"/>
      <c r="E103" s="121"/>
      <c r="F103" s="121"/>
      <c r="G103" s="87"/>
      <c r="H103" s="59"/>
      <c r="I103" s="87"/>
      <c r="J103" s="87"/>
      <c r="K103" s="87"/>
      <c r="L103" s="59"/>
      <c r="M103" s="59"/>
      <c r="N103" s="59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  <c r="DN103" s="56"/>
      <c r="DO103" s="56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  <c r="EG103" s="56"/>
      <c r="EH103" s="56"/>
      <c r="EI103" s="56"/>
      <c r="EJ103" s="56"/>
      <c r="EK103" s="56"/>
      <c r="EL103" s="56"/>
      <c r="EM103" s="56"/>
      <c r="EN103" s="56"/>
      <c r="EO103" s="56"/>
      <c r="EP103" s="56"/>
      <c r="EQ103" s="56"/>
      <c r="ER103" s="56"/>
      <c r="ES103" s="56"/>
      <c r="ET103" s="56"/>
      <c r="EU103" s="56"/>
      <c r="EV103" s="56"/>
      <c r="EW103" s="56"/>
      <c r="EX103" s="56"/>
      <c r="EY103" s="56"/>
      <c r="EZ103" s="56"/>
      <c r="FA103" s="56"/>
      <c r="FB103" s="56"/>
      <c r="FC103" s="56"/>
      <c r="FD103" s="56"/>
      <c r="FE103" s="56"/>
      <c r="FF103" s="56"/>
      <c r="FG103" s="56"/>
      <c r="FH103" s="56"/>
      <c r="FI103" s="56"/>
      <c r="FJ103" s="56"/>
      <c r="FK103" s="56"/>
      <c r="FL103" s="56"/>
      <c r="FM103" s="56"/>
      <c r="FN103" s="56"/>
      <c r="FO103" s="56"/>
      <c r="FP103" s="56"/>
      <c r="FQ103" s="56"/>
      <c r="FR103" s="56"/>
      <c r="FS103" s="56"/>
      <c r="FT103" s="56"/>
      <c r="FU103" s="56"/>
      <c r="FV103" s="56"/>
      <c r="FW103" s="56"/>
      <c r="FX103" s="56"/>
      <c r="FY103" s="56"/>
      <c r="FZ103" s="56"/>
      <c r="GA103" s="56"/>
      <c r="GB103" s="56"/>
      <c r="GC103" s="56"/>
      <c r="GD103" s="56"/>
      <c r="GE103" s="56"/>
      <c r="GF103" s="56"/>
      <c r="GG103" s="56"/>
      <c r="GH103" s="56"/>
      <c r="GI103" s="56"/>
      <c r="GJ103" s="56"/>
      <c r="GK103" s="56"/>
      <c r="GL103" s="56"/>
      <c r="GM103" s="56"/>
      <c r="GN103" s="56"/>
      <c r="GO103" s="56"/>
      <c r="GP103" s="56"/>
      <c r="GQ103" s="56"/>
      <c r="GR103" s="56"/>
      <c r="GS103" s="56"/>
      <c r="GT103" s="56"/>
      <c r="GU103" s="56"/>
      <c r="GV103" s="56"/>
      <c r="GW103" s="56"/>
      <c r="GX103" s="56"/>
      <c r="GY103" s="56"/>
      <c r="GZ103" s="56"/>
      <c r="HA103" s="56"/>
      <c r="HB103" s="56"/>
      <c r="HC103" s="56"/>
      <c r="HD103" s="56"/>
      <c r="HE103" s="56"/>
      <c r="HF103" s="56"/>
      <c r="HG103" s="56"/>
      <c r="HH103" s="56"/>
      <c r="HI103" s="56"/>
      <c r="HJ103" s="56"/>
      <c r="HK103" s="56"/>
      <c r="HL103" s="56"/>
      <c r="HM103" s="56"/>
      <c r="HN103" s="56"/>
      <c r="HO103" s="56"/>
      <c r="HP103" s="56"/>
      <c r="HQ103" s="56"/>
      <c r="HR103" s="56"/>
      <c r="HS103" s="56"/>
      <c r="HT103" s="56"/>
      <c r="HU103" s="56"/>
      <c r="HV103" s="56"/>
      <c r="HW103" s="56"/>
      <c r="HX103" s="56"/>
      <c r="HY103" s="56"/>
      <c r="HZ103" s="56"/>
      <c r="IA103" s="56"/>
      <c r="IB103" s="56"/>
      <c r="IC103" s="56"/>
      <c r="ID103" s="56"/>
      <c r="IE103" s="56"/>
      <c r="IF103" s="56"/>
      <c r="IG103" s="56"/>
      <c r="IH103" s="56"/>
      <c r="II103" s="56"/>
      <c r="IJ103" s="56"/>
      <c r="IK103" s="56"/>
    </row>
    <row r="104" spans="1:245" x14ac:dyDescent="0.25">
      <c r="A104" s="98"/>
      <c r="B104" s="83"/>
      <c r="C104" s="83"/>
      <c r="D104" s="83"/>
      <c r="E104" s="83"/>
      <c r="F104" s="83"/>
      <c r="G104" s="87"/>
      <c r="H104" s="59"/>
      <c r="I104" s="87"/>
      <c r="J104" s="87"/>
      <c r="K104" s="87"/>
      <c r="L104" s="59"/>
      <c r="M104" s="59"/>
      <c r="N104" s="87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  <c r="EJ104" s="56"/>
      <c r="EK104" s="56"/>
      <c r="EL104" s="56"/>
      <c r="EM104" s="56"/>
      <c r="EN104" s="56"/>
      <c r="EO104" s="56"/>
      <c r="EP104" s="56"/>
      <c r="EQ104" s="56"/>
      <c r="ER104" s="56"/>
      <c r="ES104" s="56"/>
      <c r="ET104" s="56"/>
      <c r="EU104" s="56"/>
      <c r="EV104" s="56"/>
      <c r="EW104" s="56"/>
      <c r="EX104" s="56"/>
      <c r="EY104" s="56"/>
      <c r="EZ104" s="56"/>
      <c r="FA104" s="56"/>
      <c r="FB104" s="56"/>
      <c r="FC104" s="56"/>
      <c r="FD104" s="56"/>
      <c r="FE104" s="56"/>
      <c r="FF104" s="56"/>
      <c r="FG104" s="56"/>
      <c r="FH104" s="56"/>
      <c r="FI104" s="56"/>
      <c r="FJ104" s="56"/>
      <c r="FK104" s="56"/>
      <c r="FL104" s="56"/>
      <c r="FM104" s="56"/>
      <c r="FN104" s="56"/>
      <c r="FO104" s="56"/>
      <c r="FP104" s="56"/>
      <c r="FQ104" s="56"/>
      <c r="FR104" s="56"/>
      <c r="FS104" s="56"/>
      <c r="FT104" s="56"/>
      <c r="FU104" s="56"/>
      <c r="FV104" s="56"/>
      <c r="FW104" s="56"/>
      <c r="FX104" s="56"/>
      <c r="FY104" s="56"/>
      <c r="FZ104" s="56"/>
      <c r="GA104" s="56"/>
      <c r="GB104" s="56"/>
      <c r="GC104" s="56"/>
      <c r="GD104" s="56"/>
      <c r="GE104" s="56"/>
      <c r="GF104" s="56"/>
      <c r="GG104" s="56"/>
      <c r="GH104" s="56"/>
      <c r="GI104" s="56"/>
      <c r="GJ104" s="56"/>
      <c r="GK104" s="56"/>
      <c r="GL104" s="56"/>
      <c r="GM104" s="56"/>
      <c r="GN104" s="56"/>
      <c r="GO104" s="56"/>
      <c r="GP104" s="56"/>
      <c r="GQ104" s="56"/>
      <c r="GR104" s="56"/>
      <c r="GS104" s="56"/>
      <c r="GT104" s="56"/>
      <c r="GU104" s="56"/>
      <c r="GV104" s="56"/>
      <c r="GW104" s="56"/>
      <c r="GX104" s="56"/>
      <c r="GY104" s="56"/>
      <c r="GZ104" s="56"/>
      <c r="HA104" s="56"/>
      <c r="HB104" s="56"/>
      <c r="HC104" s="56"/>
      <c r="HD104" s="56"/>
      <c r="HE104" s="56"/>
      <c r="HF104" s="56"/>
      <c r="HG104" s="56"/>
      <c r="HH104" s="56"/>
      <c r="HI104" s="56"/>
      <c r="HJ104" s="56"/>
      <c r="HK104" s="56"/>
      <c r="HL104" s="56"/>
      <c r="HM104" s="56"/>
      <c r="HN104" s="56"/>
      <c r="HO104" s="56"/>
      <c r="HP104" s="56"/>
      <c r="HQ104" s="56"/>
      <c r="HR104" s="56"/>
      <c r="HS104" s="56"/>
      <c r="HT104" s="56"/>
      <c r="HU104" s="56"/>
      <c r="HV104" s="56"/>
      <c r="HW104" s="56"/>
      <c r="HX104" s="56"/>
      <c r="HY104" s="56"/>
      <c r="HZ104" s="56"/>
      <c r="IA104" s="56"/>
      <c r="IB104" s="56"/>
      <c r="IC104" s="56"/>
      <c r="ID104" s="56"/>
      <c r="IE104" s="56"/>
      <c r="IF104" s="56"/>
      <c r="IG104" s="56"/>
      <c r="IH104" s="56"/>
      <c r="II104" s="56"/>
      <c r="IJ104" s="56"/>
      <c r="IK104" s="56"/>
    </row>
    <row r="105" spans="1:245" x14ac:dyDescent="0.25">
      <c r="A105" s="98"/>
      <c r="B105" s="83"/>
      <c r="C105" s="83"/>
      <c r="D105" s="83"/>
      <c r="E105" s="83"/>
      <c r="F105" s="83"/>
      <c r="G105" s="87"/>
      <c r="H105" s="59"/>
      <c r="I105" s="87"/>
      <c r="J105" s="87"/>
      <c r="K105" s="87"/>
      <c r="L105" s="59"/>
      <c r="M105" s="59"/>
      <c r="N105" s="122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  <c r="DN105" s="56"/>
      <c r="DO105" s="56"/>
      <c r="DP105" s="56"/>
      <c r="DQ105" s="56"/>
      <c r="DR105" s="56"/>
      <c r="DS105" s="56"/>
      <c r="DT105" s="56"/>
      <c r="DU105" s="56"/>
      <c r="DV105" s="56"/>
      <c r="DW105" s="56"/>
      <c r="DX105" s="56"/>
      <c r="DY105" s="56"/>
      <c r="DZ105" s="56"/>
      <c r="EA105" s="56"/>
      <c r="EB105" s="56"/>
      <c r="EC105" s="56"/>
      <c r="ED105" s="56"/>
      <c r="EE105" s="56"/>
      <c r="EF105" s="56"/>
      <c r="EG105" s="56"/>
      <c r="EH105" s="56"/>
      <c r="EI105" s="56"/>
      <c r="EJ105" s="56"/>
      <c r="EK105" s="56"/>
      <c r="EL105" s="56"/>
      <c r="EM105" s="56"/>
      <c r="EN105" s="56"/>
      <c r="EO105" s="56"/>
      <c r="EP105" s="56"/>
      <c r="EQ105" s="56"/>
      <c r="ER105" s="56"/>
      <c r="ES105" s="56"/>
      <c r="ET105" s="56"/>
      <c r="EU105" s="56"/>
      <c r="EV105" s="56"/>
      <c r="EW105" s="56"/>
      <c r="EX105" s="56"/>
      <c r="EY105" s="56"/>
      <c r="EZ105" s="56"/>
      <c r="FA105" s="56"/>
      <c r="FB105" s="56"/>
      <c r="FC105" s="56"/>
      <c r="FD105" s="56"/>
      <c r="FE105" s="56"/>
      <c r="FF105" s="56"/>
      <c r="FG105" s="56"/>
      <c r="FH105" s="56"/>
      <c r="FI105" s="56"/>
      <c r="FJ105" s="56"/>
      <c r="FK105" s="56"/>
      <c r="FL105" s="56"/>
      <c r="FM105" s="56"/>
      <c r="FN105" s="56"/>
      <c r="FO105" s="56"/>
      <c r="FP105" s="56"/>
      <c r="FQ105" s="56"/>
      <c r="FR105" s="56"/>
      <c r="FS105" s="56"/>
      <c r="FT105" s="56"/>
      <c r="FU105" s="56"/>
      <c r="FV105" s="56"/>
      <c r="FW105" s="56"/>
      <c r="FX105" s="56"/>
      <c r="FY105" s="56"/>
      <c r="FZ105" s="56"/>
      <c r="GA105" s="56"/>
      <c r="GB105" s="56"/>
      <c r="GC105" s="56"/>
      <c r="GD105" s="56"/>
      <c r="GE105" s="56"/>
      <c r="GF105" s="56"/>
      <c r="GG105" s="56"/>
      <c r="GH105" s="56"/>
      <c r="GI105" s="56"/>
      <c r="GJ105" s="56"/>
      <c r="GK105" s="56"/>
      <c r="GL105" s="56"/>
      <c r="GM105" s="56"/>
      <c r="GN105" s="56"/>
      <c r="GO105" s="56"/>
      <c r="GP105" s="56"/>
      <c r="GQ105" s="56"/>
      <c r="GR105" s="56"/>
      <c r="GS105" s="56"/>
      <c r="GT105" s="56"/>
      <c r="GU105" s="56"/>
      <c r="GV105" s="56"/>
      <c r="GW105" s="56"/>
      <c r="GX105" s="56"/>
      <c r="GY105" s="56"/>
      <c r="GZ105" s="56"/>
      <c r="HA105" s="56"/>
      <c r="HB105" s="56"/>
      <c r="HC105" s="56"/>
      <c r="HD105" s="56"/>
      <c r="HE105" s="56"/>
      <c r="HF105" s="56"/>
      <c r="HG105" s="56"/>
      <c r="HH105" s="56"/>
      <c r="HI105" s="56"/>
      <c r="HJ105" s="56"/>
      <c r="HK105" s="56"/>
      <c r="HL105" s="56"/>
      <c r="HM105" s="56"/>
      <c r="HN105" s="56"/>
      <c r="HO105" s="56"/>
      <c r="HP105" s="56"/>
      <c r="HQ105" s="56"/>
      <c r="HR105" s="56"/>
      <c r="HS105" s="56"/>
      <c r="HT105" s="56"/>
      <c r="HU105" s="56"/>
      <c r="HV105" s="56"/>
      <c r="HW105" s="56"/>
      <c r="HX105" s="56"/>
      <c r="HY105" s="56"/>
      <c r="HZ105" s="56"/>
      <c r="IA105" s="56"/>
      <c r="IB105" s="56"/>
      <c r="IC105" s="56"/>
      <c r="ID105" s="56"/>
      <c r="IE105" s="56"/>
      <c r="IF105" s="56"/>
      <c r="IG105" s="56"/>
      <c r="IH105" s="56"/>
      <c r="II105" s="56"/>
      <c r="IJ105" s="56"/>
      <c r="IK105" s="56"/>
    </row>
    <row r="106" spans="1:245" x14ac:dyDescent="0.25">
      <c r="A106" s="98"/>
      <c r="B106" s="121"/>
      <c r="C106" s="121"/>
      <c r="D106" s="121"/>
      <c r="E106" s="121"/>
      <c r="F106" s="121"/>
      <c r="G106" s="87"/>
      <c r="H106" s="59"/>
      <c r="I106" s="87"/>
      <c r="J106" s="87"/>
      <c r="K106" s="87"/>
      <c r="L106" s="59"/>
      <c r="M106" s="59"/>
      <c r="N106" s="122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  <c r="DN106" s="56"/>
      <c r="DO106" s="56"/>
      <c r="DP106" s="56"/>
      <c r="DQ106" s="56"/>
      <c r="DR106" s="56"/>
      <c r="DS106" s="56"/>
      <c r="DT106" s="56"/>
      <c r="DU106" s="56"/>
      <c r="DV106" s="56"/>
      <c r="DW106" s="56"/>
      <c r="DX106" s="56"/>
      <c r="DY106" s="56"/>
      <c r="DZ106" s="56"/>
      <c r="EA106" s="56"/>
      <c r="EB106" s="56"/>
      <c r="EC106" s="56"/>
      <c r="ED106" s="56"/>
      <c r="EE106" s="56"/>
      <c r="EF106" s="56"/>
      <c r="EG106" s="56"/>
      <c r="EH106" s="56"/>
      <c r="EI106" s="56"/>
      <c r="EJ106" s="56"/>
      <c r="EK106" s="56"/>
      <c r="EL106" s="56"/>
      <c r="EM106" s="56"/>
      <c r="EN106" s="56"/>
      <c r="EO106" s="56"/>
      <c r="EP106" s="56"/>
      <c r="EQ106" s="56"/>
      <c r="ER106" s="56"/>
      <c r="ES106" s="56"/>
      <c r="ET106" s="56"/>
      <c r="EU106" s="56"/>
      <c r="EV106" s="56"/>
      <c r="EW106" s="56"/>
      <c r="EX106" s="56"/>
      <c r="EY106" s="56"/>
      <c r="EZ106" s="56"/>
      <c r="FA106" s="56"/>
      <c r="FB106" s="56"/>
      <c r="FC106" s="56"/>
      <c r="FD106" s="56"/>
      <c r="FE106" s="56"/>
      <c r="FF106" s="56"/>
      <c r="FG106" s="56"/>
      <c r="FH106" s="56"/>
      <c r="FI106" s="56"/>
      <c r="FJ106" s="56"/>
      <c r="FK106" s="56"/>
      <c r="FL106" s="56"/>
      <c r="FM106" s="56"/>
      <c r="FN106" s="56"/>
      <c r="FO106" s="56"/>
      <c r="FP106" s="56"/>
      <c r="FQ106" s="56"/>
      <c r="FR106" s="56"/>
      <c r="FS106" s="56"/>
      <c r="FT106" s="56"/>
      <c r="FU106" s="56"/>
      <c r="FV106" s="56"/>
      <c r="FW106" s="56"/>
      <c r="FX106" s="56"/>
      <c r="FY106" s="56"/>
      <c r="FZ106" s="56"/>
      <c r="GA106" s="56"/>
      <c r="GB106" s="56"/>
      <c r="GC106" s="56"/>
      <c r="GD106" s="56"/>
      <c r="GE106" s="56"/>
      <c r="GF106" s="56"/>
      <c r="GG106" s="56"/>
      <c r="GH106" s="56"/>
      <c r="GI106" s="56"/>
      <c r="GJ106" s="56"/>
      <c r="GK106" s="56"/>
      <c r="GL106" s="56"/>
      <c r="GM106" s="56"/>
      <c r="GN106" s="56"/>
      <c r="GO106" s="56"/>
      <c r="GP106" s="56"/>
      <c r="GQ106" s="56"/>
      <c r="GR106" s="56"/>
      <c r="GS106" s="56"/>
      <c r="GT106" s="56"/>
      <c r="GU106" s="56"/>
      <c r="GV106" s="56"/>
      <c r="GW106" s="56"/>
      <c r="GX106" s="56"/>
      <c r="GY106" s="56"/>
      <c r="GZ106" s="56"/>
      <c r="HA106" s="56"/>
      <c r="HB106" s="56"/>
      <c r="HC106" s="56"/>
      <c r="HD106" s="56"/>
      <c r="HE106" s="56"/>
      <c r="HF106" s="56"/>
      <c r="HG106" s="56"/>
      <c r="HH106" s="56"/>
      <c r="HI106" s="56"/>
      <c r="HJ106" s="56"/>
      <c r="HK106" s="56"/>
      <c r="HL106" s="56"/>
      <c r="HM106" s="56"/>
      <c r="HN106" s="56"/>
      <c r="HO106" s="56"/>
      <c r="HP106" s="56"/>
      <c r="HQ106" s="56"/>
      <c r="HR106" s="56"/>
      <c r="HS106" s="56"/>
      <c r="HT106" s="56"/>
      <c r="HU106" s="56"/>
      <c r="HV106" s="56"/>
      <c r="HW106" s="56"/>
      <c r="HX106" s="56"/>
      <c r="HY106" s="56"/>
      <c r="HZ106" s="56"/>
      <c r="IA106" s="56"/>
      <c r="IB106" s="56"/>
      <c r="IC106" s="56"/>
      <c r="ID106" s="56"/>
      <c r="IE106" s="56"/>
      <c r="IF106" s="56"/>
      <c r="IG106" s="56"/>
      <c r="IH106" s="56"/>
      <c r="II106" s="56"/>
      <c r="IJ106" s="56"/>
      <c r="IK106" s="56"/>
    </row>
    <row r="107" spans="1:245" x14ac:dyDescent="0.25">
      <c r="A107" s="98"/>
      <c r="B107" s="121"/>
      <c r="C107" s="121"/>
      <c r="D107" s="121"/>
      <c r="E107" s="121"/>
      <c r="F107" s="121"/>
      <c r="G107" s="87"/>
      <c r="H107" s="59"/>
      <c r="I107" s="87"/>
      <c r="J107" s="87"/>
      <c r="K107" s="87"/>
      <c r="L107" s="59"/>
      <c r="M107" s="59"/>
      <c r="N107" s="51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  <c r="DN107" s="56"/>
      <c r="DO107" s="56"/>
      <c r="DP107" s="56"/>
      <c r="DQ107" s="56"/>
      <c r="DR107" s="56"/>
      <c r="DS107" s="56"/>
      <c r="DT107" s="56"/>
      <c r="DU107" s="56"/>
      <c r="DV107" s="56"/>
      <c r="DW107" s="56"/>
      <c r="DX107" s="56"/>
      <c r="DY107" s="56"/>
      <c r="DZ107" s="56"/>
      <c r="EA107" s="56"/>
      <c r="EB107" s="56"/>
      <c r="EC107" s="56"/>
      <c r="ED107" s="56"/>
      <c r="EE107" s="56"/>
      <c r="EF107" s="56"/>
      <c r="EG107" s="56"/>
      <c r="EH107" s="56"/>
      <c r="EI107" s="56"/>
      <c r="EJ107" s="56"/>
      <c r="EK107" s="56"/>
      <c r="EL107" s="56"/>
      <c r="EM107" s="56"/>
      <c r="EN107" s="56"/>
      <c r="EO107" s="56"/>
      <c r="EP107" s="56"/>
      <c r="EQ107" s="56"/>
      <c r="ER107" s="56"/>
      <c r="ES107" s="56"/>
      <c r="ET107" s="56"/>
      <c r="EU107" s="56"/>
      <c r="EV107" s="56"/>
      <c r="EW107" s="56"/>
      <c r="EX107" s="56"/>
      <c r="EY107" s="56"/>
      <c r="EZ107" s="56"/>
      <c r="FA107" s="56"/>
      <c r="FB107" s="56"/>
      <c r="FC107" s="56"/>
      <c r="FD107" s="56"/>
      <c r="FE107" s="56"/>
      <c r="FF107" s="56"/>
      <c r="FG107" s="56"/>
      <c r="FH107" s="56"/>
      <c r="FI107" s="56"/>
      <c r="FJ107" s="56"/>
      <c r="FK107" s="56"/>
      <c r="FL107" s="56"/>
      <c r="FM107" s="56"/>
      <c r="FN107" s="56"/>
      <c r="FO107" s="56"/>
      <c r="FP107" s="56"/>
      <c r="FQ107" s="56"/>
      <c r="FR107" s="56"/>
      <c r="FS107" s="56"/>
      <c r="FT107" s="56"/>
      <c r="FU107" s="56"/>
      <c r="FV107" s="56"/>
      <c r="FW107" s="56"/>
      <c r="FX107" s="56"/>
      <c r="FY107" s="56"/>
      <c r="FZ107" s="56"/>
      <c r="GA107" s="56"/>
      <c r="GB107" s="56"/>
      <c r="GC107" s="56"/>
      <c r="GD107" s="56"/>
      <c r="GE107" s="56"/>
      <c r="GF107" s="56"/>
      <c r="GG107" s="56"/>
      <c r="GH107" s="56"/>
      <c r="GI107" s="56"/>
      <c r="GJ107" s="56"/>
      <c r="GK107" s="56"/>
      <c r="GL107" s="56"/>
      <c r="GM107" s="56"/>
      <c r="GN107" s="56"/>
      <c r="GO107" s="56"/>
      <c r="GP107" s="56"/>
      <c r="GQ107" s="56"/>
      <c r="GR107" s="56"/>
      <c r="GS107" s="56"/>
      <c r="GT107" s="56"/>
      <c r="GU107" s="56"/>
      <c r="GV107" s="56"/>
      <c r="GW107" s="56"/>
      <c r="GX107" s="56"/>
      <c r="GY107" s="56"/>
      <c r="GZ107" s="56"/>
      <c r="HA107" s="56"/>
      <c r="HB107" s="56"/>
      <c r="HC107" s="56"/>
      <c r="HD107" s="56"/>
      <c r="HE107" s="56"/>
      <c r="HF107" s="56"/>
      <c r="HG107" s="56"/>
      <c r="HH107" s="56"/>
      <c r="HI107" s="56"/>
      <c r="HJ107" s="56"/>
      <c r="HK107" s="56"/>
      <c r="HL107" s="56"/>
      <c r="HM107" s="56"/>
      <c r="HN107" s="56"/>
      <c r="HO107" s="56"/>
      <c r="HP107" s="56"/>
      <c r="HQ107" s="56"/>
      <c r="HR107" s="56"/>
      <c r="HS107" s="56"/>
      <c r="HT107" s="56"/>
      <c r="HU107" s="56"/>
      <c r="HV107" s="56"/>
      <c r="HW107" s="56"/>
      <c r="HX107" s="56"/>
      <c r="HY107" s="56"/>
      <c r="HZ107" s="56"/>
      <c r="IA107" s="56"/>
      <c r="IB107" s="56"/>
      <c r="IC107" s="56"/>
      <c r="ID107" s="56"/>
      <c r="IE107" s="56"/>
      <c r="IF107" s="56"/>
      <c r="IG107" s="56"/>
      <c r="IH107" s="56"/>
      <c r="II107" s="56"/>
      <c r="IJ107" s="56"/>
      <c r="IK107" s="56"/>
    </row>
    <row r="108" spans="1:245" x14ac:dyDescent="0.25">
      <c r="A108" s="98"/>
      <c r="B108" s="98"/>
      <c r="C108" s="98"/>
      <c r="D108" s="98"/>
      <c r="E108" s="98"/>
      <c r="F108" s="98"/>
      <c r="G108" s="59"/>
      <c r="H108" s="59"/>
      <c r="I108" s="59"/>
      <c r="J108" s="59"/>
      <c r="K108" s="59"/>
      <c r="L108" s="59"/>
      <c r="M108" s="59"/>
      <c r="N108" s="50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  <c r="DN108" s="56"/>
      <c r="DO108" s="56"/>
      <c r="DP108" s="56"/>
      <c r="DQ108" s="56"/>
      <c r="DR108" s="56"/>
      <c r="DS108" s="56"/>
      <c r="DT108" s="56"/>
      <c r="DU108" s="56"/>
      <c r="DV108" s="56"/>
      <c r="DW108" s="56"/>
      <c r="DX108" s="56"/>
      <c r="DY108" s="56"/>
      <c r="DZ108" s="56"/>
      <c r="EA108" s="56"/>
      <c r="EB108" s="56"/>
      <c r="EC108" s="56"/>
      <c r="ED108" s="56"/>
      <c r="EE108" s="56"/>
      <c r="EF108" s="56"/>
      <c r="EG108" s="56"/>
      <c r="EH108" s="56"/>
      <c r="EI108" s="56"/>
      <c r="EJ108" s="56"/>
      <c r="EK108" s="56"/>
      <c r="EL108" s="56"/>
      <c r="EM108" s="56"/>
      <c r="EN108" s="56"/>
      <c r="EO108" s="56"/>
      <c r="EP108" s="56"/>
      <c r="EQ108" s="56"/>
      <c r="ER108" s="56"/>
      <c r="ES108" s="56"/>
      <c r="ET108" s="56"/>
      <c r="EU108" s="56"/>
      <c r="EV108" s="56"/>
      <c r="EW108" s="56"/>
      <c r="EX108" s="56"/>
      <c r="EY108" s="56"/>
      <c r="EZ108" s="56"/>
      <c r="FA108" s="56"/>
      <c r="FB108" s="56"/>
      <c r="FC108" s="56"/>
      <c r="FD108" s="56"/>
      <c r="FE108" s="56"/>
      <c r="FF108" s="56"/>
      <c r="FG108" s="56"/>
      <c r="FH108" s="56"/>
      <c r="FI108" s="56"/>
      <c r="FJ108" s="56"/>
      <c r="FK108" s="56"/>
      <c r="FL108" s="56"/>
      <c r="FM108" s="56"/>
      <c r="FN108" s="56"/>
      <c r="FO108" s="56"/>
      <c r="FP108" s="56"/>
      <c r="FQ108" s="56"/>
      <c r="FR108" s="56"/>
      <c r="FS108" s="56"/>
      <c r="FT108" s="56"/>
      <c r="FU108" s="56"/>
      <c r="FV108" s="56"/>
      <c r="FW108" s="56"/>
      <c r="FX108" s="56"/>
      <c r="FY108" s="56"/>
      <c r="FZ108" s="56"/>
      <c r="GA108" s="56"/>
      <c r="GB108" s="56"/>
      <c r="GC108" s="56"/>
      <c r="GD108" s="56"/>
      <c r="GE108" s="56"/>
      <c r="GF108" s="56"/>
      <c r="GG108" s="56"/>
      <c r="GH108" s="56"/>
      <c r="GI108" s="56"/>
      <c r="GJ108" s="56"/>
      <c r="GK108" s="56"/>
      <c r="GL108" s="56"/>
      <c r="GM108" s="56"/>
      <c r="GN108" s="56"/>
      <c r="GO108" s="56"/>
      <c r="GP108" s="56"/>
      <c r="GQ108" s="56"/>
      <c r="GR108" s="56"/>
      <c r="GS108" s="56"/>
      <c r="GT108" s="56"/>
      <c r="GU108" s="56"/>
      <c r="GV108" s="56"/>
      <c r="GW108" s="56"/>
      <c r="GX108" s="56"/>
      <c r="GY108" s="56"/>
      <c r="GZ108" s="56"/>
      <c r="HA108" s="56"/>
      <c r="HB108" s="56"/>
      <c r="HC108" s="56"/>
      <c r="HD108" s="56"/>
      <c r="HE108" s="56"/>
      <c r="HF108" s="56"/>
      <c r="HG108" s="56"/>
      <c r="HH108" s="56"/>
      <c r="HI108" s="56"/>
      <c r="HJ108" s="56"/>
      <c r="HK108" s="56"/>
      <c r="HL108" s="56"/>
      <c r="HM108" s="56"/>
      <c r="HN108" s="56"/>
      <c r="HO108" s="56"/>
      <c r="HP108" s="56"/>
      <c r="HQ108" s="56"/>
      <c r="HR108" s="56"/>
      <c r="HS108" s="56"/>
      <c r="HT108" s="56"/>
      <c r="HU108" s="56"/>
      <c r="HV108" s="56"/>
      <c r="HW108" s="56"/>
      <c r="HX108" s="56"/>
      <c r="HY108" s="56"/>
      <c r="HZ108" s="56"/>
      <c r="IA108" s="56"/>
      <c r="IB108" s="56"/>
      <c r="IC108" s="56"/>
      <c r="ID108" s="56"/>
      <c r="IE108" s="56"/>
      <c r="IF108" s="56"/>
      <c r="IG108" s="56"/>
      <c r="IH108" s="56"/>
      <c r="II108" s="56"/>
      <c r="IJ108" s="56"/>
      <c r="IK108" s="56"/>
    </row>
    <row r="109" spans="1:245" x14ac:dyDescent="0.25">
      <c r="A109" s="98"/>
      <c r="B109" s="98"/>
      <c r="C109" s="98"/>
      <c r="D109" s="98"/>
      <c r="E109" s="98"/>
      <c r="F109" s="98"/>
      <c r="G109" s="59"/>
      <c r="H109" s="59"/>
      <c r="I109" s="59"/>
      <c r="J109" s="59"/>
      <c r="K109" s="59"/>
      <c r="L109" s="59"/>
      <c r="M109" s="59"/>
      <c r="N109" s="50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56"/>
      <c r="DL109" s="56"/>
      <c r="DM109" s="56"/>
      <c r="DN109" s="56"/>
      <c r="DO109" s="56"/>
      <c r="DP109" s="56"/>
      <c r="DQ109" s="56"/>
      <c r="DR109" s="56"/>
      <c r="DS109" s="56"/>
      <c r="DT109" s="56"/>
      <c r="DU109" s="56"/>
      <c r="DV109" s="56"/>
      <c r="DW109" s="56"/>
      <c r="DX109" s="56"/>
      <c r="DY109" s="56"/>
      <c r="DZ109" s="56"/>
      <c r="EA109" s="56"/>
      <c r="EB109" s="56"/>
      <c r="EC109" s="56"/>
      <c r="ED109" s="56"/>
      <c r="EE109" s="56"/>
      <c r="EF109" s="56"/>
      <c r="EG109" s="56"/>
      <c r="EH109" s="56"/>
      <c r="EI109" s="56"/>
      <c r="EJ109" s="56"/>
      <c r="EK109" s="56"/>
      <c r="EL109" s="56"/>
      <c r="EM109" s="56"/>
      <c r="EN109" s="56"/>
      <c r="EO109" s="56"/>
      <c r="EP109" s="56"/>
      <c r="EQ109" s="56"/>
      <c r="ER109" s="56"/>
      <c r="ES109" s="56"/>
      <c r="ET109" s="56"/>
      <c r="EU109" s="56"/>
      <c r="EV109" s="56"/>
      <c r="EW109" s="56"/>
      <c r="EX109" s="56"/>
      <c r="EY109" s="56"/>
      <c r="EZ109" s="56"/>
      <c r="FA109" s="56"/>
      <c r="FB109" s="56"/>
      <c r="FC109" s="56"/>
      <c r="FD109" s="56"/>
      <c r="FE109" s="56"/>
      <c r="FF109" s="56"/>
      <c r="FG109" s="56"/>
      <c r="FH109" s="56"/>
      <c r="FI109" s="56"/>
      <c r="FJ109" s="56"/>
      <c r="FK109" s="56"/>
      <c r="FL109" s="56"/>
      <c r="FM109" s="56"/>
      <c r="FN109" s="56"/>
      <c r="FO109" s="56"/>
      <c r="FP109" s="56"/>
      <c r="FQ109" s="56"/>
      <c r="FR109" s="56"/>
      <c r="FS109" s="56"/>
      <c r="FT109" s="56"/>
      <c r="FU109" s="56"/>
      <c r="FV109" s="56"/>
      <c r="FW109" s="56"/>
      <c r="FX109" s="56"/>
      <c r="FY109" s="56"/>
      <c r="FZ109" s="56"/>
      <c r="GA109" s="56"/>
      <c r="GB109" s="56"/>
      <c r="GC109" s="56"/>
      <c r="GD109" s="56"/>
      <c r="GE109" s="56"/>
      <c r="GF109" s="56"/>
      <c r="GG109" s="56"/>
      <c r="GH109" s="56"/>
      <c r="GI109" s="56"/>
      <c r="GJ109" s="56"/>
      <c r="GK109" s="56"/>
      <c r="GL109" s="56"/>
      <c r="GM109" s="56"/>
      <c r="GN109" s="56"/>
      <c r="GO109" s="56"/>
      <c r="GP109" s="56"/>
      <c r="GQ109" s="56"/>
      <c r="GR109" s="56"/>
      <c r="GS109" s="56"/>
      <c r="GT109" s="56"/>
      <c r="GU109" s="56"/>
      <c r="GV109" s="56"/>
      <c r="GW109" s="56"/>
      <c r="GX109" s="56"/>
      <c r="GY109" s="56"/>
      <c r="GZ109" s="56"/>
      <c r="HA109" s="56"/>
      <c r="HB109" s="56"/>
      <c r="HC109" s="56"/>
      <c r="HD109" s="56"/>
      <c r="HE109" s="56"/>
      <c r="HF109" s="56"/>
      <c r="HG109" s="56"/>
      <c r="HH109" s="56"/>
      <c r="HI109" s="56"/>
      <c r="HJ109" s="56"/>
      <c r="HK109" s="56"/>
      <c r="HL109" s="56"/>
      <c r="HM109" s="56"/>
      <c r="HN109" s="56"/>
      <c r="HO109" s="56"/>
      <c r="HP109" s="56"/>
      <c r="HQ109" s="56"/>
      <c r="HR109" s="56"/>
      <c r="HS109" s="56"/>
      <c r="HT109" s="56"/>
      <c r="HU109" s="56"/>
      <c r="HV109" s="56"/>
      <c r="HW109" s="56"/>
      <c r="HX109" s="56"/>
      <c r="HY109" s="56"/>
      <c r="HZ109" s="56"/>
      <c r="IA109" s="56"/>
      <c r="IB109" s="56"/>
      <c r="IC109" s="56"/>
      <c r="ID109" s="56"/>
      <c r="IE109" s="56"/>
      <c r="IF109" s="56"/>
      <c r="IG109" s="56"/>
      <c r="IH109" s="56"/>
      <c r="II109" s="56"/>
      <c r="IJ109" s="56"/>
      <c r="IK109" s="56"/>
    </row>
    <row r="110" spans="1:245" x14ac:dyDescent="0.25">
      <c r="A110" s="98"/>
      <c r="B110" s="98"/>
      <c r="C110" s="98"/>
      <c r="D110" s="98"/>
      <c r="E110" s="98"/>
      <c r="F110" s="98"/>
      <c r="G110" s="59"/>
      <c r="H110" s="59"/>
      <c r="I110" s="59"/>
      <c r="J110" s="59"/>
      <c r="K110" s="59"/>
      <c r="L110" s="59"/>
      <c r="M110" s="59"/>
      <c r="N110" s="50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  <c r="DN110" s="56"/>
      <c r="DO110" s="56"/>
      <c r="DP110" s="56"/>
      <c r="DQ110" s="56"/>
      <c r="DR110" s="56"/>
      <c r="DS110" s="56"/>
      <c r="DT110" s="56"/>
      <c r="DU110" s="56"/>
      <c r="DV110" s="56"/>
      <c r="DW110" s="56"/>
      <c r="DX110" s="56"/>
      <c r="DY110" s="56"/>
      <c r="DZ110" s="56"/>
      <c r="EA110" s="56"/>
      <c r="EB110" s="56"/>
      <c r="EC110" s="56"/>
      <c r="ED110" s="56"/>
      <c r="EE110" s="56"/>
      <c r="EF110" s="56"/>
      <c r="EG110" s="56"/>
      <c r="EH110" s="56"/>
      <c r="EI110" s="56"/>
      <c r="EJ110" s="56"/>
      <c r="EK110" s="56"/>
      <c r="EL110" s="56"/>
      <c r="EM110" s="56"/>
      <c r="EN110" s="56"/>
      <c r="EO110" s="56"/>
      <c r="EP110" s="56"/>
      <c r="EQ110" s="56"/>
      <c r="ER110" s="56"/>
      <c r="ES110" s="56"/>
      <c r="ET110" s="56"/>
      <c r="EU110" s="56"/>
      <c r="EV110" s="56"/>
      <c r="EW110" s="56"/>
      <c r="EX110" s="56"/>
      <c r="EY110" s="56"/>
      <c r="EZ110" s="56"/>
      <c r="FA110" s="56"/>
      <c r="FB110" s="56"/>
      <c r="FC110" s="56"/>
      <c r="FD110" s="56"/>
      <c r="FE110" s="56"/>
      <c r="FF110" s="56"/>
      <c r="FG110" s="56"/>
      <c r="FH110" s="56"/>
      <c r="FI110" s="56"/>
      <c r="FJ110" s="56"/>
      <c r="FK110" s="56"/>
      <c r="FL110" s="56"/>
      <c r="FM110" s="56"/>
      <c r="FN110" s="56"/>
      <c r="FO110" s="56"/>
      <c r="FP110" s="56"/>
      <c r="FQ110" s="56"/>
      <c r="FR110" s="56"/>
      <c r="FS110" s="56"/>
      <c r="FT110" s="56"/>
      <c r="FU110" s="56"/>
      <c r="FV110" s="56"/>
      <c r="FW110" s="56"/>
      <c r="FX110" s="56"/>
      <c r="FY110" s="56"/>
      <c r="FZ110" s="56"/>
      <c r="GA110" s="56"/>
      <c r="GB110" s="56"/>
      <c r="GC110" s="56"/>
      <c r="GD110" s="56"/>
      <c r="GE110" s="56"/>
      <c r="GF110" s="56"/>
      <c r="GG110" s="56"/>
      <c r="GH110" s="56"/>
      <c r="GI110" s="56"/>
      <c r="GJ110" s="56"/>
      <c r="GK110" s="56"/>
      <c r="GL110" s="56"/>
      <c r="GM110" s="56"/>
      <c r="GN110" s="56"/>
      <c r="GO110" s="56"/>
      <c r="GP110" s="56"/>
      <c r="GQ110" s="56"/>
      <c r="GR110" s="56"/>
      <c r="GS110" s="56"/>
      <c r="GT110" s="56"/>
      <c r="GU110" s="56"/>
      <c r="GV110" s="56"/>
      <c r="GW110" s="56"/>
      <c r="GX110" s="56"/>
      <c r="GY110" s="56"/>
      <c r="GZ110" s="56"/>
      <c r="HA110" s="56"/>
      <c r="HB110" s="56"/>
      <c r="HC110" s="56"/>
      <c r="HD110" s="56"/>
      <c r="HE110" s="56"/>
      <c r="HF110" s="56"/>
      <c r="HG110" s="56"/>
      <c r="HH110" s="56"/>
      <c r="HI110" s="56"/>
      <c r="HJ110" s="56"/>
      <c r="HK110" s="56"/>
      <c r="HL110" s="56"/>
      <c r="HM110" s="56"/>
      <c r="HN110" s="56"/>
      <c r="HO110" s="56"/>
      <c r="HP110" s="56"/>
      <c r="HQ110" s="56"/>
      <c r="HR110" s="56"/>
      <c r="HS110" s="56"/>
      <c r="HT110" s="56"/>
      <c r="HU110" s="56"/>
      <c r="HV110" s="56"/>
      <c r="HW110" s="56"/>
      <c r="HX110" s="56"/>
      <c r="HY110" s="56"/>
      <c r="HZ110" s="56"/>
      <c r="IA110" s="56"/>
      <c r="IB110" s="56"/>
      <c r="IC110" s="56"/>
      <c r="ID110" s="56"/>
      <c r="IE110" s="56"/>
      <c r="IF110" s="56"/>
      <c r="IG110" s="56"/>
      <c r="IH110" s="56"/>
      <c r="II110" s="56"/>
      <c r="IJ110" s="56"/>
      <c r="IK110" s="56"/>
    </row>
    <row r="111" spans="1:245" x14ac:dyDescent="0.25">
      <c r="A111" s="98"/>
      <c r="B111" s="98"/>
      <c r="C111" s="98"/>
      <c r="D111" s="98"/>
      <c r="E111" s="98"/>
      <c r="F111" s="98"/>
      <c r="G111" s="59"/>
      <c r="H111" s="59"/>
      <c r="I111" s="59"/>
      <c r="J111" s="59"/>
      <c r="K111" s="59"/>
      <c r="L111" s="59"/>
      <c r="M111" s="59"/>
      <c r="N111" s="50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  <c r="DN111" s="56"/>
      <c r="DO111" s="56"/>
      <c r="DP111" s="56"/>
      <c r="DQ111" s="56"/>
      <c r="DR111" s="56"/>
      <c r="DS111" s="56"/>
      <c r="DT111" s="56"/>
      <c r="DU111" s="56"/>
      <c r="DV111" s="56"/>
      <c r="DW111" s="56"/>
      <c r="DX111" s="56"/>
      <c r="DY111" s="56"/>
      <c r="DZ111" s="56"/>
      <c r="EA111" s="56"/>
      <c r="EB111" s="56"/>
      <c r="EC111" s="56"/>
      <c r="ED111" s="56"/>
      <c r="EE111" s="56"/>
      <c r="EF111" s="56"/>
      <c r="EG111" s="56"/>
      <c r="EH111" s="56"/>
      <c r="EI111" s="56"/>
      <c r="EJ111" s="56"/>
      <c r="EK111" s="56"/>
      <c r="EL111" s="56"/>
      <c r="EM111" s="56"/>
      <c r="EN111" s="56"/>
      <c r="EO111" s="56"/>
      <c r="EP111" s="56"/>
      <c r="EQ111" s="56"/>
      <c r="ER111" s="56"/>
      <c r="ES111" s="56"/>
      <c r="ET111" s="56"/>
      <c r="EU111" s="56"/>
      <c r="EV111" s="56"/>
      <c r="EW111" s="56"/>
      <c r="EX111" s="56"/>
      <c r="EY111" s="56"/>
      <c r="EZ111" s="56"/>
      <c r="FA111" s="56"/>
      <c r="FB111" s="56"/>
      <c r="FC111" s="56"/>
      <c r="FD111" s="56"/>
      <c r="FE111" s="56"/>
      <c r="FF111" s="56"/>
      <c r="FG111" s="56"/>
      <c r="FH111" s="56"/>
      <c r="FI111" s="56"/>
      <c r="FJ111" s="56"/>
      <c r="FK111" s="56"/>
      <c r="FL111" s="56"/>
      <c r="FM111" s="56"/>
      <c r="FN111" s="56"/>
      <c r="FO111" s="56"/>
      <c r="FP111" s="56"/>
      <c r="FQ111" s="56"/>
      <c r="FR111" s="56"/>
      <c r="FS111" s="56"/>
      <c r="FT111" s="56"/>
      <c r="FU111" s="56"/>
      <c r="FV111" s="56"/>
      <c r="FW111" s="56"/>
      <c r="FX111" s="56"/>
      <c r="FY111" s="56"/>
      <c r="FZ111" s="56"/>
      <c r="GA111" s="56"/>
      <c r="GB111" s="56"/>
      <c r="GC111" s="56"/>
      <c r="GD111" s="56"/>
      <c r="GE111" s="56"/>
      <c r="GF111" s="56"/>
      <c r="GG111" s="56"/>
      <c r="GH111" s="56"/>
      <c r="GI111" s="56"/>
      <c r="GJ111" s="56"/>
      <c r="GK111" s="56"/>
      <c r="GL111" s="56"/>
      <c r="GM111" s="56"/>
      <c r="GN111" s="56"/>
      <c r="GO111" s="56"/>
      <c r="GP111" s="56"/>
      <c r="GQ111" s="56"/>
      <c r="GR111" s="56"/>
      <c r="GS111" s="56"/>
      <c r="GT111" s="56"/>
      <c r="GU111" s="56"/>
      <c r="GV111" s="56"/>
      <c r="GW111" s="56"/>
      <c r="GX111" s="56"/>
      <c r="GY111" s="56"/>
      <c r="GZ111" s="56"/>
      <c r="HA111" s="56"/>
      <c r="HB111" s="56"/>
      <c r="HC111" s="56"/>
      <c r="HD111" s="56"/>
      <c r="HE111" s="56"/>
      <c r="HF111" s="56"/>
      <c r="HG111" s="56"/>
      <c r="HH111" s="56"/>
      <c r="HI111" s="56"/>
      <c r="HJ111" s="56"/>
      <c r="HK111" s="56"/>
      <c r="HL111" s="56"/>
      <c r="HM111" s="56"/>
      <c r="HN111" s="56"/>
      <c r="HO111" s="56"/>
      <c r="HP111" s="56"/>
      <c r="HQ111" s="56"/>
      <c r="HR111" s="56"/>
      <c r="HS111" s="56"/>
      <c r="HT111" s="56"/>
      <c r="HU111" s="56"/>
      <c r="HV111" s="56"/>
      <c r="HW111" s="56"/>
      <c r="HX111" s="56"/>
      <c r="HY111" s="56"/>
      <c r="HZ111" s="56"/>
      <c r="IA111" s="56"/>
      <c r="IB111" s="56"/>
      <c r="IC111" s="56"/>
      <c r="ID111" s="56"/>
      <c r="IE111" s="56"/>
      <c r="IF111" s="56"/>
      <c r="IG111" s="56"/>
      <c r="IH111" s="56"/>
      <c r="II111" s="56"/>
      <c r="IJ111" s="56"/>
      <c r="IK111" s="56"/>
    </row>
    <row r="112" spans="1:245" x14ac:dyDescent="0.25">
      <c r="A112" s="98"/>
      <c r="B112" s="98"/>
      <c r="C112" s="98"/>
      <c r="D112" s="98"/>
      <c r="E112" s="98"/>
      <c r="F112" s="98"/>
      <c r="G112" s="59"/>
      <c r="H112" s="59"/>
      <c r="I112" s="59"/>
      <c r="J112" s="59"/>
      <c r="K112" s="59"/>
      <c r="L112" s="59"/>
      <c r="M112" s="59"/>
      <c r="N112" s="50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  <c r="DN112" s="56"/>
      <c r="DO112" s="56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  <c r="EG112" s="56"/>
      <c r="EH112" s="56"/>
      <c r="EI112" s="56"/>
      <c r="EJ112" s="56"/>
      <c r="EK112" s="56"/>
      <c r="EL112" s="56"/>
      <c r="EM112" s="56"/>
      <c r="EN112" s="56"/>
      <c r="EO112" s="56"/>
      <c r="EP112" s="56"/>
      <c r="EQ112" s="56"/>
      <c r="ER112" s="56"/>
      <c r="ES112" s="56"/>
      <c r="ET112" s="56"/>
      <c r="EU112" s="56"/>
      <c r="EV112" s="56"/>
      <c r="EW112" s="56"/>
      <c r="EX112" s="56"/>
      <c r="EY112" s="56"/>
      <c r="EZ112" s="56"/>
      <c r="FA112" s="56"/>
      <c r="FB112" s="56"/>
      <c r="FC112" s="56"/>
      <c r="FD112" s="56"/>
      <c r="FE112" s="56"/>
      <c r="FF112" s="56"/>
      <c r="FG112" s="56"/>
      <c r="FH112" s="56"/>
      <c r="FI112" s="56"/>
      <c r="FJ112" s="56"/>
      <c r="FK112" s="56"/>
      <c r="FL112" s="56"/>
      <c r="FM112" s="56"/>
      <c r="FN112" s="56"/>
      <c r="FO112" s="56"/>
      <c r="FP112" s="56"/>
      <c r="FQ112" s="56"/>
      <c r="FR112" s="56"/>
      <c r="FS112" s="56"/>
      <c r="FT112" s="56"/>
      <c r="FU112" s="56"/>
      <c r="FV112" s="56"/>
      <c r="FW112" s="56"/>
      <c r="FX112" s="56"/>
      <c r="FY112" s="56"/>
      <c r="FZ112" s="56"/>
      <c r="GA112" s="56"/>
      <c r="GB112" s="56"/>
      <c r="GC112" s="56"/>
      <c r="GD112" s="56"/>
      <c r="GE112" s="56"/>
      <c r="GF112" s="56"/>
      <c r="GG112" s="56"/>
      <c r="GH112" s="56"/>
      <c r="GI112" s="56"/>
      <c r="GJ112" s="56"/>
      <c r="GK112" s="56"/>
      <c r="GL112" s="56"/>
      <c r="GM112" s="56"/>
      <c r="GN112" s="56"/>
      <c r="GO112" s="56"/>
      <c r="GP112" s="56"/>
      <c r="GQ112" s="56"/>
      <c r="GR112" s="56"/>
      <c r="GS112" s="56"/>
      <c r="GT112" s="56"/>
      <c r="GU112" s="56"/>
      <c r="GV112" s="56"/>
      <c r="GW112" s="56"/>
      <c r="GX112" s="56"/>
      <c r="GY112" s="56"/>
      <c r="GZ112" s="56"/>
      <c r="HA112" s="56"/>
      <c r="HB112" s="56"/>
      <c r="HC112" s="56"/>
      <c r="HD112" s="56"/>
      <c r="HE112" s="56"/>
      <c r="HF112" s="56"/>
      <c r="HG112" s="56"/>
      <c r="HH112" s="56"/>
      <c r="HI112" s="56"/>
      <c r="HJ112" s="56"/>
      <c r="HK112" s="56"/>
      <c r="HL112" s="56"/>
      <c r="HM112" s="56"/>
      <c r="HN112" s="56"/>
      <c r="HO112" s="56"/>
      <c r="HP112" s="56"/>
      <c r="HQ112" s="56"/>
      <c r="HR112" s="56"/>
      <c r="HS112" s="56"/>
      <c r="HT112" s="56"/>
      <c r="HU112" s="56"/>
      <c r="HV112" s="56"/>
      <c r="HW112" s="56"/>
      <c r="HX112" s="56"/>
      <c r="HY112" s="56"/>
      <c r="HZ112" s="56"/>
      <c r="IA112" s="56"/>
      <c r="IB112" s="56"/>
      <c r="IC112" s="56"/>
      <c r="ID112" s="56"/>
      <c r="IE112" s="56"/>
      <c r="IF112" s="56"/>
      <c r="IG112" s="56"/>
      <c r="IH112" s="56"/>
      <c r="II112" s="56"/>
      <c r="IJ112" s="56"/>
      <c r="IK112" s="56"/>
    </row>
    <row r="113" spans="1:245" x14ac:dyDescent="0.25">
      <c r="A113" s="98"/>
      <c r="B113" s="98"/>
      <c r="C113" s="98"/>
      <c r="D113" s="98"/>
      <c r="E113" s="98"/>
      <c r="F113" s="98"/>
      <c r="G113" s="59"/>
      <c r="H113" s="59"/>
      <c r="I113" s="59"/>
      <c r="J113" s="59"/>
      <c r="K113" s="59"/>
      <c r="L113" s="59"/>
      <c r="M113" s="59"/>
      <c r="N113" s="50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56"/>
      <c r="DL113" s="56"/>
      <c r="DM113" s="56"/>
      <c r="DN113" s="56"/>
      <c r="DO113" s="56"/>
      <c r="DP113" s="56"/>
      <c r="DQ113" s="56"/>
      <c r="DR113" s="56"/>
      <c r="DS113" s="56"/>
      <c r="DT113" s="56"/>
      <c r="DU113" s="56"/>
      <c r="DV113" s="56"/>
      <c r="DW113" s="56"/>
      <c r="DX113" s="56"/>
      <c r="DY113" s="56"/>
      <c r="DZ113" s="56"/>
      <c r="EA113" s="56"/>
      <c r="EB113" s="56"/>
      <c r="EC113" s="56"/>
      <c r="ED113" s="56"/>
      <c r="EE113" s="56"/>
      <c r="EF113" s="56"/>
      <c r="EG113" s="56"/>
      <c r="EH113" s="56"/>
      <c r="EI113" s="56"/>
      <c r="EJ113" s="56"/>
      <c r="EK113" s="56"/>
      <c r="EL113" s="56"/>
      <c r="EM113" s="56"/>
      <c r="EN113" s="56"/>
      <c r="EO113" s="56"/>
      <c r="EP113" s="56"/>
      <c r="EQ113" s="56"/>
      <c r="ER113" s="56"/>
      <c r="ES113" s="56"/>
      <c r="ET113" s="56"/>
      <c r="EU113" s="56"/>
      <c r="EV113" s="56"/>
      <c r="EW113" s="56"/>
      <c r="EX113" s="56"/>
      <c r="EY113" s="56"/>
      <c r="EZ113" s="56"/>
      <c r="FA113" s="56"/>
      <c r="FB113" s="56"/>
      <c r="FC113" s="56"/>
      <c r="FD113" s="56"/>
      <c r="FE113" s="56"/>
      <c r="FF113" s="56"/>
      <c r="FG113" s="56"/>
      <c r="FH113" s="56"/>
      <c r="FI113" s="56"/>
      <c r="FJ113" s="56"/>
      <c r="FK113" s="56"/>
      <c r="FL113" s="56"/>
      <c r="FM113" s="56"/>
      <c r="FN113" s="56"/>
      <c r="FO113" s="56"/>
      <c r="FP113" s="56"/>
      <c r="FQ113" s="56"/>
      <c r="FR113" s="56"/>
      <c r="FS113" s="56"/>
      <c r="FT113" s="56"/>
      <c r="FU113" s="56"/>
      <c r="FV113" s="56"/>
      <c r="FW113" s="56"/>
      <c r="FX113" s="56"/>
      <c r="FY113" s="56"/>
      <c r="FZ113" s="56"/>
      <c r="GA113" s="56"/>
      <c r="GB113" s="56"/>
      <c r="GC113" s="56"/>
      <c r="GD113" s="56"/>
      <c r="GE113" s="56"/>
      <c r="GF113" s="56"/>
      <c r="GG113" s="56"/>
      <c r="GH113" s="56"/>
      <c r="GI113" s="56"/>
      <c r="GJ113" s="56"/>
      <c r="GK113" s="56"/>
      <c r="GL113" s="56"/>
      <c r="GM113" s="56"/>
      <c r="GN113" s="56"/>
      <c r="GO113" s="56"/>
      <c r="GP113" s="56"/>
      <c r="GQ113" s="56"/>
      <c r="GR113" s="56"/>
      <c r="GS113" s="56"/>
      <c r="GT113" s="56"/>
      <c r="GU113" s="56"/>
      <c r="GV113" s="56"/>
      <c r="GW113" s="56"/>
      <c r="GX113" s="56"/>
      <c r="GY113" s="56"/>
      <c r="GZ113" s="56"/>
      <c r="HA113" s="56"/>
      <c r="HB113" s="56"/>
      <c r="HC113" s="56"/>
      <c r="HD113" s="56"/>
      <c r="HE113" s="56"/>
      <c r="HF113" s="56"/>
      <c r="HG113" s="56"/>
      <c r="HH113" s="56"/>
      <c r="HI113" s="56"/>
      <c r="HJ113" s="56"/>
      <c r="HK113" s="56"/>
      <c r="HL113" s="56"/>
      <c r="HM113" s="56"/>
      <c r="HN113" s="56"/>
      <c r="HO113" s="56"/>
      <c r="HP113" s="56"/>
      <c r="HQ113" s="56"/>
      <c r="HR113" s="56"/>
      <c r="HS113" s="56"/>
      <c r="HT113" s="56"/>
      <c r="HU113" s="56"/>
      <c r="HV113" s="56"/>
      <c r="HW113" s="56"/>
      <c r="HX113" s="56"/>
      <c r="HY113" s="56"/>
      <c r="HZ113" s="56"/>
      <c r="IA113" s="56"/>
      <c r="IB113" s="56"/>
      <c r="IC113" s="56"/>
      <c r="ID113" s="56"/>
      <c r="IE113" s="56"/>
      <c r="IF113" s="56"/>
      <c r="IG113" s="56"/>
      <c r="IH113" s="56"/>
      <c r="II113" s="56"/>
      <c r="IJ113" s="56"/>
      <c r="IK113" s="56"/>
    </row>
    <row r="114" spans="1:245" x14ac:dyDescent="0.25">
      <c r="A114" s="40"/>
      <c r="B114" s="40"/>
      <c r="C114" s="40"/>
      <c r="D114" s="40"/>
      <c r="E114" s="40"/>
      <c r="F114" s="40"/>
      <c r="G114" s="59"/>
      <c r="H114" s="59"/>
      <c r="I114" s="59"/>
      <c r="J114" s="59"/>
      <c r="K114" s="59"/>
      <c r="L114" s="59"/>
      <c r="M114" s="59"/>
      <c r="N114" s="50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  <c r="DN114" s="56"/>
      <c r="DO114" s="56"/>
      <c r="DP114" s="56"/>
      <c r="DQ114" s="56"/>
      <c r="DR114" s="56"/>
      <c r="DS114" s="56"/>
      <c r="DT114" s="56"/>
      <c r="DU114" s="56"/>
      <c r="DV114" s="56"/>
      <c r="DW114" s="56"/>
      <c r="DX114" s="56"/>
      <c r="DY114" s="56"/>
      <c r="DZ114" s="56"/>
      <c r="EA114" s="56"/>
      <c r="EB114" s="56"/>
      <c r="EC114" s="56"/>
      <c r="ED114" s="56"/>
      <c r="EE114" s="56"/>
      <c r="EF114" s="56"/>
      <c r="EG114" s="56"/>
      <c r="EH114" s="56"/>
      <c r="EI114" s="56"/>
      <c r="EJ114" s="56"/>
      <c r="EK114" s="56"/>
      <c r="EL114" s="56"/>
      <c r="EM114" s="56"/>
      <c r="EN114" s="56"/>
      <c r="EO114" s="56"/>
      <c r="EP114" s="56"/>
      <c r="EQ114" s="56"/>
      <c r="ER114" s="56"/>
      <c r="ES114" s="56"/>
      <c r="ET114" s="56"/>
      <c r="EU114" s="56"/>
      <c r="EV114" s="56"/>
      <c r="EW114" s="56"/>
      <c r="EX114" s="56"/>
      <c r="EY114" s="56"/>
      <c r="EZ114" s="56"/>
      <c r="FA114" s="56"/>
      <c r="FB114" s="56"/>
      <c r="FC114" s="56"/>
      <c r="FD114" s="56"/>
      <c r="FE114" s="56"/>
      <c r="FF114" s="56"/>
      <c r="FG114" s="56"/>
      <c r="FH114" s="56"/>
      <c r="FI114" s="56"/>
      <c r="FJ114" s="56"/>
      <c r="FK114" s="56"/>
      <c r="FL114" s="56"/>
      <c r="FM114" s="56"/>
      <c r="FN114" s="56"/>
      <c r="FO114" s="56"/>
      <c r="FP114" s="56"/>
      <c r="FQ114" s="56"/>
      <c r="FR114" s="56"/>
      <c r="FS114" s="56"/>
      <c r="FT114" s="56"/>
      <c r="FU114" s="56"/>
      <c r="FV114" s="56"/>
      <c r="FW114" s="56"/>
      <c r="FX114" s="56"/>
      <c r="FY114" s="56"/>
      <c r="FZ114" s="56"/>
      <c r="GA114" s="56"/>
      <c r="GB114" s="56"/>
      <c r="GC114" s="56"/>
      <c r="GD114" s="56"/>
      <c r="GE114" s="56"/>
      <c r="GF114" s="56"/>
      <c r="GG114" s="56"/>
      <c r="GH114" s="56"/>
      <c r="GI114" s="56"/>
      <c r="GJ114" s="56"/>
      <c r="GK114" s="56"/>
      <c r="GL114" s="56"/>
      <c r="GM114" s="56"/>
      <c r="GN114" s="56"/>
      <c r="GO114" s="56"/>
      <c r="GP114" s="56"/>
      <c r="GQ114" s="56"/>
      <c r="GR114" s="56"/>
      <c r="GS114" s="56"/>
      <c r="GT114" s="56"/>
      <c r="GU114" s="56"/>
      <c r="GV114" s="56"/>
      <c r="GW114" s="56"/>
      <c r="GX114" s="56"/>
      <c r="GY114" s="56"/>
      <c r="GZ114" s="56"/>
      <c r="HA114" s="56"/>
      <c r="HB114" s="56"/>
      <c r="HC114" s="56"/>
      <c r="HD114" s="56"/>
      <c r="HE114" s="56"/>
      <c r="HF114" s="56"/>
      <c r="HG114" s="56"/>
      <c r="HH114" s="56"/>
      <c r="HI114" s="56"/>
      <c r="HJ114" s="56"/>
      <c r="HK114" s="56"/>
      <c r="HL114" s="56"/>
      <c r="HM114" s="56"/>
      <c r="HN114" s="56"/>
      <c r="HO114" s="56"/>
      <c r="HP114" s="56"/>
      <c r="HQ114" s="56"/>
      <c r="HR114" s="56"/>
      <c r="HS114" s="56"/>
      <c r="HT114" s="56"/>
      <c r="HU114" s="56"/>
      <c r="HV114" s="56"/>
      <c r="HW114" s="56"/>
      <c r="HX114" s="56"/>
      <c r="HY114" s="56"/>
      <c r="HZ114" s="56"/>
      <c r="IA114" s="56"/>
      <c r="IB114" s="56"/>
      <c r="IC114" s="56"/>
      <c r="ID114" s="56"/>
      <c r="IE114" s="56"/>
      <c r="IF114" s="56"/>
      <c r="IG114" s="56"/>
      <c r="IH114" s="56"/>
      <c r="II114" s="56"/>
      <c r="IJ114" s="56"/>
      <c r="IK114" s="56"/>
    </row>
    <row r="115" spans="1:245" x14ac:dyDescent="0.25">
      <c r="A115" s="118"/>
      <c r="B115" s="40"/>
      <c r="C115" s="40"/>
      <c r="D115" s="40"/>
      <c r="E115" s="40"/>
      <c r="F115" s="40"/>
      <c r="G115" s="59"/>
      <c r="H115" s="87"/>
      <c r="I115" s="59"/>
      <c r="J115" s="59"/>
      <c r="K115" s="59"/>
      <c r="L115" s="87"/>
      <c r="M115" s="87"/>
      <c r="N115" s="50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  <c r="DN115" s="56"/>
      <c r="DO115" s="56"/>
      <c r="DP115" s="56"/>
      <c r="DQ115" s="56"/>
      <c r="DR115" s="56"/>
      <c r="DS115" s="56"/>
      <c r="DT115" s="56"/>
      <c r="DU115" s="56"/>
      <c r="DV115" s="56"/>
      <c r="DW115" s="56"/>
      <c r="DX115" s="56"/>
      <c r="DY115" s="56"/>
      <c r="DZ115" s="56"/>
      <c r="EA115" s="56"/>
      <c r="EB115" s="56"/>
      <c r="EC115" s="56"/>
      <c r="ED115" s="56"/>
      <c r="EE115" s="56"/>
      <c r="EF115" s="56"/>
      <c r="EG115" s="56"/>
      <c r="EH115" s="56"/>
      <c r="EI115" s="56"/>
      <c r="EJ115" s="56"/>
      <c r="EK115" s="56"/>
      <c r="EL115" s="56"/>
      <c r="EM115" s="56"/>
      <c r="EN115" s="56"/>
      <c r="EO115" s="56"/>
      <c r="EP115" s="56"/>
      <c r="EQ115" s="56"/>
      <c r="ER115" s="56"/>
      <c r="ES115" s="56"/>
      <c r="ET115" s="56"/>
      <c r="EU115" s="56"/>
      <c r="EV115" s="56"/>
      <c r="EW115" s="56"/>
      <c r="EX115" s="56"/>
      <c r="EY115" s="56"/>
      <c r="EZ115" s="56"/>
      <c r="FA115" s="56"/>
      <c r="FB115" s="56"/>
      <c r="FC115" s="56"/>
      <c r="FD115" s="56"/>
      <c r="FE115" s="56"/>
      <c r="FF115" s="56"/>
      <c r="FG115" s="56"/>
      <c r="FH115" s="56"/>
      <c r="FI115" s="56"/>
      <c r="FJ115" s="56"/>
      <c r="FK115" s="56"/>
      <c r="FL115" s="56"/>
      <c r="FM115" s="56"/>
      <c r="FN115" s="56"/>
      <c r="FO115" s="56"/>
      <c r="FP115" s="56"/>
      <c r="FQ115" s="56"/>
      <c r="FR115" s="56"/>
      <c r="FS115" s="56"/>
      <c r="FT115" s="56"/>
      <c r="FU115" s="56"/>
      <c r="FV115" s="56"/>
      <c r="FW115" s="56"/>
      <c r="FX115" s="56"/>
      <c r="FY115" s="56"/>
      <c r="FZ115" s="56"/>
      <c r="GA115" s="56"/>
      <c r="GB115" s="56"/>
      <c r="GC115" s="56"/>
      <c r="GD115" s="56"/>
      <c r="GE115" s="56"/>
      <c r="GF115" s="56"/>
      <c r="GG115" s="56"/>
      <c r="GH115" s="56"/>
      <c r="GI115" s="56"/>
      <c r="GJ115" s="56"/>
      <c r="GK115" s="56"/>
      <c r="GL115" s="56"/>
      <c r="GM115" s="56"/>
      <c r="GN115" s="56"/>
      <c r="GO115" s="56"/>
      <c r="GP115" s="56"/>
      <c r="GQ115" s="56"/>
      <c r="GR115" s="56"/>
      <c r="GS115" s="56"/>
      <c r="GT115" s="56"/>
      <c r="GU115" s="56"/>
      <c r="GV115" s="56"/>
      <c r="GW115" s="56"/>
      <c r="GX115" s="56"/>
      <c r="GY115" s="56"/>
      <c r="GZ115" s="56"/>
      <c r="HA115" s="56"/>
      <c r="HB115" s="56"/>
      <c r="HC115" s="56"/>
      <c r="HD115" s="56"/>
      <c r="HE115" s="56"/>
      <c r="HF115" s="56"/>
      <c r="HG115" s="56"/>
      <c r="HH115" s="56"/>
      <c r="HI115" s="56"/>
      <c r="HJ115" s="56"/>
      <c r="HK115" s="56"/>
      <c r="HL115" s="56"/>
      <c r="HM115" s="56"/>
      <c r="HN115" s="56"/>
      <c r="HO115" s="56"/>
      <c r="HP115" s="56"/>
      <c r="HQ115" s="56"/>
      <c r="HR115" s="56"/>
      <c r="HS115" s="56"/>
      <c r="HT115" s="56"/>
      <c r="HU115" s="56"/>
      <c r="HV115" s="56"/>
      <c r="HW115" s="56"/>
      <c r="HX115" s="56"/>
      <c r="HY115" s="56"/>
      <c r="HZ115" s="56"/>
      <c r="IA115" s="56"/>
      <c r="IB115" s="56"/>
      <c r="IC115" s="56"/>
      <c r="ID115" s="56"/>
      <c r="IE115" s="56"/>
      <c r="IF115" s="56"/>
      <c r="IG115" s="56"/>
      <c r="IH115" s="56"/>
      <c r="II115" s="56"/>
      <c r="IJ115" s="56"/>
      <c r="IK115" s="56"/>
    </row>
    <row r="116" spans="1:245" x14ac:dyDescent="0.25">
      <c r="A116" s="114"/>
      <c r="B116" s="117"/>
      <c r="C116" s="117"/>
      <c r="D116" s="117"/>
      <c r="E116" s="117"/>
      <c r="F116" s="117"/>
      <c r="G116" s="49"/>
      <c r="H116" s="52"/>
      <c r="I116" s="49"/>
      <c r="J116" s="49"/>
      <c r="K116" s="49"/>
      <c r="L116" s="52"/>
      <c r="M116" s="52"/>
      <c r="N116" s="50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  <c r="EJ116" s="56"/>
      <c r="EK116" s="56"/>
      <c r="EL116" s="56"/>
      <c r="EM116" s="56"/>
      <c r="EN116" s="56"/>
      <c r="EO116" s="56"/>
      <c r="EP116" s="56"/>
      <c r="EQ116" s="56"/>
      <c r="ER116" s="56"/>
      <c r="ES116" s="56"/>
      <c r="ET116" s="56"/>
      <c r="EU116" s="56"/>
      <c r="EV116" s="56"/>
      <c r="EW116" s="56"/>
      <c r="EX116" s="56"/>
      <c r="EY116" s="56"/>
      <c r="EZ116" s="56"/>
      <c r="FA116" s="56"/>
      <c r="FB116" s="56"/>
      <c r="FC116" s="56"/>
      <c r="FD116" s="56"/>
      <c r="FE116" s="56"/>
      <c r="FF116" s="56"/>
      <c r="FG116" s="56"/>
      <c r="FH116" s="56"/>
      <c r="FI116" s="56"/>
      <c r="FJ116" s="56"/>
      <c r="FK116" s="56"/>
      <c r="FL116" s="56"/>
      <c r="FM116" s="56"/>
      <c r="FN116" s="56"/>
      <c r="FO116" s="56"/>
      <c r="FP116" s="56"/>
      <c r="FQ116" s="56"/>
      <c r="FR116" s="56"/>
      <c r="FS116" s="56"/>
      <c r="FT116" s="56"/>
      <c r="FU116" s="56"/>
      <c r="FV116" s="56"/>
      <c r="FW116" s="56"/>
      <c r="FX116" s="56"/>
      <c r="FY116" s="56"/>
      <c r="FZ116" s="56"/>
      <c r="GA116" s="56"/>
      <c r="GB116" s="56"/>
      <c r="GC116" s="56"/>
      <c r="GD116" s="56"/>
      <c r="GE116" s="56"/>
      <c r="GF116" s="56"/>
      <c r="GG116" s="56"/>
      <c r="GH116" s="56"/>
      <c r="GI116" s="56"/>
      <c r="GJ116" s="56"/>
      <c r="GK116" s="56"/>
      <c r="GL116" s="56"/>
      <c r="GM116" s="56"/>
      <c r="GN116" s="56"/>
      <c r="GO116" s="56"/>
      <c r="GP116" s="56"/>
      <c r="GQ116" s="56"/>
      <c r="GR116" s="56"/>
      <c r="GS116" s="56"/>
      <c r="GT116" s="56"/>
      <c r="GU116" s="56"/>
      <c r="GV116" s="56"/>
      <c r="GW116" s="56"/>
      <c r="GX116" s="56"/>
      <c r="GY116" s="56"/>
      <c r="GZ116" s="56"/>
      <c r="HA116" s="56"/>
      <c r="HB116" s="56"/>
      <c r="HC116" s="56"/>
      <c r="HD116" s="56"/>
      <c r="HE116" s="56"/>
      <c r="HF116" s="56"/>
      <c r="HG116" s="56"/>
      <c r="HH116" s="56"/>
      <c r="HI116" s="56"/>
      <c r="HJ116" s="56"/>
      <c r="HK116" s="56"/>
      <c r="HL116" s="56"/>
      <c r="HM116" s="56"/>
      <c r="HN116" s="56"/>
      <c r="HO116" s="56"/>
      <c r="HP116" s="56"/>
      <c r="HQ116" s="56"/>
      <c r="HR116" s="56"/>
      <c r="HS116" s="56"/>
      <c r="HT116" s="56"/>
      <c r="HU116" s="56"/>
      <c r="HV116" s="56"/>
      <c r="HW116" s="56"/>
      <c r="HX116" s="56"/>
      <c r="HY116" s="56"/>
      <c r="HZ116" s="56"/>
      <c r="IA116" s="56"/>
      <c r="IB116" s="56"/>
      <c r="IC116" s="56"/>
      <c r="ID116" s="56"/>
      <c r="IE116" s="56"/>
      <c r="IF116" s="56"/>
      <c r="IG116" s="56"/>
      <c r="IH116" s="56"/>
      <c r="II116" s="56"/>
      <c r="IJ116" s="56"/>
      <c r="IK116" s="56"/>
    </row>
    <row r="117" spans="1:245" x14ac:dyDescent="0.25">
      <c r="A117" s="123"/>
      <c r="B117" s="117"/>
      <c r="C117" s="117"/>
      <c r="D117" s="117"/>
      <c r="E117" s="117"/>
      <c r="F117" s="117"/>
      <c r="G117" s="87"/>
      <c r="H117" s="52"/>
      <c r="I117" s="87"/>
      <c r="J117" s="87"/>
      <c r="K117" s="87"/>
      <c r="L117" s="52"/>
      <c r="M117" s="52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  <c r="EK117" s="56"/>
      <c r="EL117" s="56"/>
      <c r="EM117" s="56"/>
      <c r="EN117" s="56"/>
      <c r="EO117" s="56"/>
      <c r="EP117" s="56"/>
      <c r="EQ117" s="56"/>
      <c r="ER117" s="56"/>
      <c r="ES117" s="56"/>
      <c r="ET117" s="56"/>
      <c r="EU117" s="56"/>
      <c r="EV117" s="56"/>
      <c r="EW117" s="56"/>
      <c r="EX117" s="56"/>
      <c r="EY117" s="56"/>
      <c r="EZ117" s="56"/>
      <c r="FA117" s="56"/>
      <c r="FB117" s="56"/>
      <c r="FC117" s="56"/>
      <c r="FD117" s="56"/>
      <c r="FE117" s="56"/>
      <c r="FF117" s="56"/>
      <c r="FG117" s="56"/>
      <c r="FH117" s="56"/>
      <c r="FI117" s="56"/>
      <c r="FJ117" s="56"/>
      <c r="FK117" s="56"/>
      <c r="FL117" s="56"/>
      <c r="FM117" s="56"/>
      <c r="FN117" s="56"/>
      <c r="FO117" s="56"/>
      <c r="FP117" s="56"/>
      <c r="FQ117" s="56"/>
      <c r="FR117" s="56"/>
      <c r="FS117" s="56"/>
      <c r="FT117" s="56"/>
      <c r="FU117" s="56"/>
      <c r="FV117" s="56"/>
      <c r="FW117" s="56"/>
      <c r="FX117" s="56"/>
      <c r="FY117" s="56"/>
      <c r="FZ117" s="56"/>
      <c r="GA117" s="56"/>
      <c r="GB117" s="56"/>
      <c r="GC117" s="56"/>
      <c r="GD117" s="56"/>
      <c r="GE117" s="56"/>
      <c r="GF117" s="56"/>
      <c r="GG117" s="56"/>
      <c r="GH117" s="56"/>
      <c r="GI117" s="56"/>
      <c r="GJ117" s="56"/>
      <c r="GK117" s="56"/>
      <c r="GL117" s="56"/>
      <c r="GM117" s="56"/>
      <c r="GN117" s="56"/>
      <c r="GO117" s="56"/>
      <c r="GP117" s="56"/>
      <c r="GQ117" s="56"/>
      <c r="GR117" s="56"/>
      <c r="GS117" s="56"/>
      <c r="GT117" s="56"/>
      <c r="GU117" s="56"/>
      <c r="GV117" s="56"/>
      <c r="GW117" s="56"/>
      <c r="GX117" s="56"/>
      <c r="GY117" s="56"/>
      <c r="GZ117" s="56"/>
      <c r="HA117" s="56"/>
      <c r="HB117" s="56"/>
      <c r="HC117" s="56"/>
      <c r="HD117" s="56"/>
      <c r="HE117" s="56"/>
      <c r="HF117" s="56"/>
      <c r="HG117" s="56"/>
      <c r="HH117" s="56"/>
      <c r="HI117" s="56"/>
      <c r="HJ117" s="56"/>
      <c r="HK117" s="56"/>
      <c r="HL117" s="56"/>
      <c r="HM117" s="56"/>
      <c r="HN117" s="56"/>
      <c r="HO117" s="56"/>
      <c r="HP117" s="56"/>
      <c r="HQ117" s="56"/>
      <c r="HR117" s="56"/>
      <c r="HS117" s="56"/>
      <c r="HT117" s="56"/>
      <c r="HU117" s="56"/>
      <c r="HV117" s="56"/>
      <c r="HW117" s="56"/>
      <c r="HX117" s="56"/>
      <c r="HY117" s="56"/>
      <c r="HZ117" s="56"/>
      <c r="IA117" s="56"/>
      <c r="IB117" s="56"/>
      <c r="IC117" s="56"/>
      <c r="ID117" s="56"/>
      <c r="IE117" s="56"/>
      <c r="IF117" s="56"/>
      <c r="IG117" s="56"/>
      <c r="IH117" s="56"/>
      <c r="II117" s="56"/>
      <c r="IJ117" s="56"/>
      <c r="IK117" s="56"/>
    </row>
    <row r="118" spans="1:245" x14ac:dyDescent="0.25">
      <c r="A118" s="40"/>
      <c r="B118" s="124"/>
      <c r="C118" s="124"/>
      <c r="D118" s="124"/>
      <c r="E118" s="124"/>
      <c r="F118" s="124"/>
      <c r="G118" s="59"/>
      <c r="H118" s="87"/>
      <c r="I118" s="59"/>
      <c r="J118" s="59"/>
      <c r="K118" s="59"/>
      <c r="L118" s="87"/>
      <c r="M118" s="87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  <c r="EJ118" s="56"/>
      <c r="EK118" s="56"/>
      <c r="EL118" s="56"/>
      <c r="EM118" s="56"/>
      <c r="EN118" s="56"/>
      <c r="EO118" s="56"/>
      <c r="EP118" s="56"/>
      <c r="EQ118" s="56"/>
      <c r="ER118" s="56"/>
      <c r="ES118" s="56"/>
      <c r="ET118" s="56"/>
      <c r="EU118" s="56"/>
      <c r="EV118" s="56"/>
      <c r="EW118" s="56"/>
      <c r="EX118" s="56"/>
      <c r="EY118" s="56"/>
      <c r="EZ118" s="56"/>
      <c r="FA118" s="56"/>
      <c r="FB118" s="56"/>
      <c r="FC118" s="56"/>
      <c r="FD118" s="56"/>
      <c r="FE118" s="56"/>
      <c r="FF118" s="56"/>
      <c r="FG118" s="56"/>
      <c r="FH118" s="56"/>
      <c r="FI118" s="56"/>
      <c r="FJ118" s="56"/>
      <c r="FK118" s="56"/>
      <c r="FL118" s="56"/>
      <c r="FM118" s="56"/>
      <c r="FN118" s="56"/>
      <c r="FO118" s="56"/>
      <c r="FP118" s="56"/>
      <c r="FQ118" s="56"/>
      <c r="FR118" s="56"/>
      <c r="FS118" s="56"/>
      <c r="FT118" s="56"/>
      <c r="FU118" s="56"/>
      <c r="FV118" s="56"/>
      <c r="FW118" s="56"/>
      <c r="FX118" s="56"/>
      <c r="FY118" s="56"/>
      <c r="FZ118" s="56"/>
      <c r="GA118" s="56"/>
      <c r="GB118" s="56"/>
      <c r="GC118" s="56"/>
      <c r="GD118" s="56"/>
      <c r="GE118" s="56"/>
      <c r="GF118" s="56"/>
      <c r="GG118" s="56"/>
      <c r="GH118" s="56"/>
      <c r="GI118" s="56"/>
      <c r="GJ118" s="56"/>
      <c r="GK118" s="56"/>
      <c r="GL118" s="56"/>
      <c r="GM118" s="56"/>
      <c r="GN118" s="56"/>
      <c r="GO118" s="56"/>
      <c r="GP118" s="56"/>
      <c r="GQ118" s="56"/>
      <c r="GR118" s="56"/>
      <c r="GS118" s="56"/>
      <c r="GT118" s="56"/>
      <c r="GU118" s="56"/>
      <c r="GV118" s="56"/>
      <c r="GW118" s="56"/>
      <c r="GX118" s="56"/>
      <c r="GY118" s="56"/>
      <c r="GZ118" s="56"/>
      <c r="HA118" s="56"/>
      <c r="HB118" s="56"/>
      <c r="HC118" s="56"/>
      <c r="HD118" s="56"/>
      <c r="HE118" s="56"/>
      <c r="HF118" s="56"/>
      <c r="HG118" s="56"/>
      <c r="HH118" s="56"/>
      <c r="HI118" s="56"/>
      <c r="HJ118" s="56"/>
      <c r="HK118" s="56"/>
      <c r="HL118" s="56"/>
      <c r="HM118" s="56"/>
      <c r="HN118" s="56"/>
      <c r="HO118" s="56"/>
      <c r="HP118" s="56"/>
      <c r="HQ118" s="56"/>
      <c r="HR118" s="56"/>
      <c r="HS118" s="56"/>
      <c r="HT118" s="56"/>
      <c r="HU118" s="56"/>
      <c r="HV118" s="56"/>
      <c r="HW118" s="56"/>
      <c r="HX118" s="56"/>
      <c r="HY118" s="56"/>
      <c r="HZ118" s="56"/>
      <c r="IA118" s="56"/>
      <c r="IB118" s="56"/>
      <c r="IC118" s="56"/>
      <c r="ID118" s="56"/>
      <c r="IE118" s="56"/>
      <c r="IF118" s="56"/>
      <c r="IG118" s="56"/>
      <c r="IH118" s="56"/>
      <c r="II118" s="56"/>
      <c r="IJ118" s="56"/>
      <c r="IK118" s="56"/>
    </row>
    <row r="119" spans="1:245" x14ac:dyDescent="0.25">
      <c r="A119" s="123"/>
      <c r="B119" s="117"/>
      <c r="C119" s="117"/>
      <c r="D119" s="117"/>
      <c r="E119" s="117"/>
      <c r="F119" s="117"/>
      <c r="G119" s="87"/>
      <c r="H119" s="87"/>
      <c r="I119" s="87"/>
      <c r="J119" s="87"/>
      <c r="K119" s="87"/>
      <c r="L119" s="87"/>
      <c r="M119" s="87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56"/>
      <c r="CY119" s="56"/>
      <c r="CZ119" s="56"/>
      <c r="DA119" s="56"/>
      <c r="DB119" s="56"/>
      <c r="DC119" s="56"/>
      <c r="DD119" s="56"/>
      <c r="DE119" s="56"/>
      <c r="DF119" s="56"/>
      <c r="DG119" s="56"/>
      <c r="DH119" s="56"/>
      <c r="DI119" s="56"/>
      <c r="DJ119" s="56"/>
      <c r="DK119" s="56"/>
      <c r="DL119" s="56"/>
      <c r="DM119" s="56"/>
      <c r="DN119" s="56"/>
      <c r="DO119" s="56"/>
      <c r="DP119" s="56"/>
      <c r="DQ119" s="56"/>
      <c r="DR119" s="56"/>
      <c r="DS119" s="56"/>
      <c r="DT119" s="56"/>
      <c r="DU119" s="56"/>
      <c r="DV119" s="56"/>
      <c r="DW119" s="56"/>
      <c r="DX119" s="56"/>
      <c r="DY119" s="56"/>
      <c r="DZ119" s="56"/>
      <c r="EA119" s="56"/>
      <c r="EB119" s="56"/>
      <c r="EC119" s="56"/>
      <c r="ED119" s="56"/>
      <c r="EE119" s="56"/>
      <c r="EF119" s="56"/>
      <c r="EG119" s="56"/>
      <c r="EH119" s="56"/>
      <c r="EI119" s="56"/>
      <c r="EJ119" s="56"/>
      <c r="EK119" s="56"/>
      <c r="EL119" s="56"/>
      <c r="EM119" s="56"/>
      <c r="EN119" s="56"/>
      <c r="EO119" s="56"/>
      <c r="EP119" s="56"/>
      <c r="EQ119" s="56"/>
      <c r="ER119" s="56"/>
      <c r="ES119" s="56"/>
      <c r="ET119" s="56"/>
      <c r="EU119" s="56"/>
      <c r="EV119" s="56"/>
      <c r="EW119" s="56"/>
      <c r="EX119" s="56"/>
      <c r="EY119" s="56"/>
      <c r="EZ119" s="56"/>
      <c r="FA119" s="56"/>
      <c r="FB119" s="56"/>
      <c r="FC119" s="56"/>
      <c r="FD119" s="56"/>
      <c r="FE119" s="56"/>
      <c r="FF119" s="56"/>
      <c r="FG119" s="56"/>
      <c r="FH119" s="56"/>
      <c r="FI119" s="56"/>
      <c r="FJ119" s="56"/>
      <c r="FK119" s="56"/>
      <c r="FL119" s="56"/>
      <c r="FM119" s="56"/>
      <c r="FN119" s="56"/>
      <c r="FO119" s="56"/>
      <c r="FP119" s="56"/>
      <c r="FQ119" s="56"/>
      <c r="FR119" s="56"/>
      <c r="FS119" s="56"/>
      <c r="FT119" s="56"/>
      <c r="FU119" s="56"/>
      <c r="FV119" s="56"/>
      <c r="FW119" s="56"/>
      <c r="FX119" s="56"/>
      <c r="FY119" s="56"/>
      <c r="FZ119" s="56"/>
      <c r="GA119" s="56"/>
      <c r="GB119" s="56"/>
      <c r="GC119" s="56"/>
      <c r="GD119" s="56"/>
      <c r="GE119" s="56"/>
      <c r="GF119" s="56"/>
      <c r="GG119" s="56"/>
      <c r="GH119" s="56"/>
      <c r="GI119" s="56"/>
      <c r="GJ119" s="56"/>
      <c r="GK119" s="56"/>
      <c r="GL119" s="56"/>
      <c r="GM119" s="56"/>
      <c r="GN119" s="56"/>
      <c r="GO119" s="56"/>
      <c r="GP119" s="56"/>
      <c r="GQ119" s="56"/>
      <c r="GR119" s="56"/>
      <c r="GS119" s="56"/>
      <c r="GT119" s="56"/>
      <c r="GU119" s="56"/>
      <c r="GV119" s="56"/>
      <c r="GW119" s="56"/>
      <c r="GX119" s="56"/>
      <c r="GY119" s="56"/>
      <c r="GZ119" s="56"/>
      <c r="HA119" s="56"/>
      <c r="HB119" s="56"/>
      <c r="HC119" s="56"/>
      <c r="HD119" s="56"/>
      <c r="HE119" s="56"/>
      <c r="HF119" s="56"/>
      <c r="HG119" s="56"/>
      <c r="HH119" s="56"/>
      <c r="HI119" s="56"/>
      <c r="HJ119" s="56"/>
      <c r="HK119" s="56"/>
      <c r="HL119" s="56"/>
      <c r="HM119" s="56"/>
      <c r="HN119" s="56"/>
      <c r="HO119" s="56"/>
      <c r="HP119" s="56"/>
      <c r="HQ119" s="56"/>
      <c r="HR119" s="56"/>
      <c r="HS119" s="56"/>
      <c r="HT119" s="56"/>
      <c r="HU119" s="56"/>
      <c r="HV119" s="56"/>
      <c r="HW119" s="56"/>
      <c r="HX119" s="56"/>
      <c r="HY119" s="56"/>
      <c r="HZ119" s="56"/>
      <c r="IA119" s="56"/>
      <c r="IB119" s="56"/>
      <c r="IC119" s="56"/>
      <c r="ID119" s="56"/>
      <c r="IE119" s="56"/>
      <c r="IF119" s="56"/>
      <c r="IG119" s="56"/>
      <c r="IH119" s="56"/>
      <c r="II119" s="56"/>
      <c r="IJ119" s="56"/>
      <c r="IK119" s="56"/>
    </row>
    <row r="120" spans="1:245" x14ac:dyDescent="0.25">
      <c r="A120" s="40"/>
      <c r="B120" s="117"/>
      <c r="C120" s="117"/>
      <c r="D120" s="117"/>
      <c r="E120" s="117"/>
      <c r="F120" s="117"/>
      <c r="G120" s="87"/>
      <c r="H120" s="87"/>
      <c r="I120" s="87"/>
      <c r="J120" s="87"/>
      <c r="K120" s="87"/>
      <c r="L120" s="87"/>
      <c r="M120" s="87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56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  <c r="CV120" s="56"/>
      <c r="CW120" s="56"/>
      <c r="CX120" s="56"/>
      <c r="CY120" s="56"/>
      <c r="CZ120" s="56"/>
      <c r="DA120" s="56"/>
      <c r="DB120" s="56"/>
      <c r="DC120" s="56"/>
      <c r="DD120" s="56"/>
      <c r="DE120" s="56"/>
      <c r="DF120" s="56"/>
      <c r="DG120" s="56"/>
      <c r="DH120" s="56"/>
      <c r="DI120" s="56"/>
      <c r="DJ120" s="56"/>
      <c r="DK120" s="56"/>
      <c r="DL120" s="56"/>
      <c r="DM120" s="56"/>
      <c r="DN120" s="56"/>
      <c r="DO120" s="56"/>
      <c r="DP120" s="56"/>
      <c r="DQ120" s="56"/>
      <c r="DR120" s="56"/>
      <c r="DS120" s="56"/>
      <c r="DT120" s="56"/>
      <c r="DU120" s="56"/>
      <c r="DV120" s="56"/>
      <c r="DW120" s="56"/>
      <c r="DX120" s="56"/>
      <c r="DY120" s="56"/>
      <c r="DZ120" s="56"/>
      <c r="EA120" s="56"/>
      <c r="EB120" s="56"/>
      <c r="EC120" s="56"/>
      <c r="ED120" s="56"/>
      <c r="EE120" s="56"/>
      <c r="EF120" s="56"/>
      <c r="EG120" s="56"/>
      <c r="EH120" s="56"/>
      <c r="EI120" s="56"/>
      <c r="EJ120" s="56"/>
      <c r="EK120" s="56"/>
      <c r="EL120" s="56"/>
      <c r="EM120" s="56"/>
      <c r="EN120" s="56"/>
      <c r="EO120" s="56"/>
      <c r="EP120" s="56"/>
      <c r="EQ120" s="56"/>
      <c r="ER120" s="56"/>
      <c r="ES120" s="56"/>
      <c r="ET120" s="56"/>
      <c r="EU120" s="56"/>
      <c r="EV120" s="56"/>
      <c r="EW120" s="56"/>
      <c r="EX120" s="56"/>
      <c r="EY120" s="56"/>
      <c r="EZ120" s="56"/>
      <c r="FA120" s="56"/>
      <c r="FB120" s="56"/>
      <c r="FC120" s="56"/>
      <c r="FD120" s="56"/>
      <c r="FE120" s="56"/>
      <c r="FF120" s="56"/>
      <c r="FG120" s="56"/>
      <c r="FH120" s="56"/>
      <c r="FI120" s="56"/>
      <c r="FJ120" s="56"/>
      <c r="FK120" s="56"/>
      <c r="FL120" s="56"/>
      <c r="FM120" s="56"/>
      <c r="FN120" s="56"/>
      <c r="FO120" s="56"/>
      <c r="FP120" s="56"/>
      <c r="FQ120" s="56"/>
      <c r="FR120" s="56"/>
      <c r="FS120" s="56"/>
      <c r="FT120" s="56"/>
      <c r="FU120" s="56"/>
      <c r="FV120" s="56"/>
      <c r="FW120" s="56"/>
      <c r="FX120" s="56"/>
      <c r="FY120" s="56"/>
      <c r="FZ120" s="56"/>
      <c r="GA120" s="56"/>
      <c r="GB120" s="56"/>
      <c r="GC120" s="56"/>
      <c r="GD120" s="56"/>
      <c r="GE120" s="56"/>
      <c r="GF120" s="56"/>
      <c r="GG120" s="56"/>
      <c r="GH120" s="56"/>
      <c r="GI120" s="56"/>
      <c r="GJ120" s="56"/>
      <c r="GK120" s="56"/>
      <c r="GL120" s="56"/>
      <c r="GM120" s="56"/>
      <c r="GN120" s="56"/>
      <c r="GO120" s="56"/>
      <c r="GP120" s="56"/>
      <c r="GQ120" s="56"/>
      <c r="GR120" s="56"/>
      <c r="GS120" s="56"/>
      <c r="GT120" s="56"/>
      <c r="GU120" s="56"/>
      <c r="GV120" s="56"/>
      <c r="GW120" s="56"/>
      <c r="GX120" s="56"/>
      <c r="GY120" s="56"/>
      <c r="GZ120" s="56"/>
      <c r="HA120" s="56"/>
      <c r="HB120" s="56"/>
      <c r="HC120" s="56"/>
      <c r="HD120" s="56"/>
      <c r="HE120" s="56"/>
      <c r="HF120" s="56"/>
      <c r="HG120" s="56"/>
      <c r="HH120" s="56"/>
      <c r="HI120" s="56"/>
      <c r="HJ120" s="56"/>
      <c r="HK120" s="56"/>
      <c r="HL120" s="56"/>
      <c r="HM120" s="56"/>
      <c r="HN120" s="56"/>
      <c r="HO120" s="56"/>
      <c r="HP120" s="56"/>
      <c r="HQ120" s="56"/>
      <c r="HR120" s="56"/>
      <c r="HS120" s="56"/>
      <c r="HT120" s="56"/>
      <c r="HU120" s="56"/>
      <c r="HV120" s="56"/>
      <c r="HW120" s="56"/>
      <c r="HX120" s="56"/>
      <c r="HY120" s="56"/>
      <c r="HZ120" s="56"/>
      <c r="IA120" s="56"/>
      <c r="IB120" s="56"/>
      <c r="IC120" s="56"/>
      <c r="ID120" s="56"/>
      <c r="IE120" s="56"/>
      <c r="IF120" s="56"/>
      <c r="IG120" s="56"/>
      <c r="IH120" s="56"/>
      <c r="II120" s="56"/>
      <c r="IJ120" s="56"/>
      <c r="IK120" s="56"/>
    </row>
    <row r="121" spans="1:245" x14ac:dyDescent="0.25">
      <c r="A121" s="40"/>
      <c r="B121" s="117"/>
      <c r="C121" s="117"/>
      <c r="D121" s="117"/>
      <c r="E121" s="117"/>
      <c r="F121" s="117"/>
      <c r="G121" s="87"/>
      <c r="H121" s="87"/>
      <c r="I121" s="87"/>
      <c r="J121" s="87"/>
      <c r="K121" s="87"/>
      <c r="L121" s="87"/>
      <c r="M121" s="87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56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  <c r="CV121" s="56"/>
      <c r="CW121" s="56"/>
      <c r="CX121" s="56"/>
      <c r="CY121" s="56"/>
      <c r="CZ121" s="56"/>
      <c r="DA121" s="56"/>
      <c r="DB121" s="56"/>
      <c r="DC121" s="56"/>
      <c r="DD121" s="56"/>
      <c r="DE121" s="56"/>
      <c r="DF121" s="56"/>
      <c r="DG121" s="56"/>
      <c r="DH121" s="56"/>
      <c r="DI121" s="56"/>
      <c r="DJ121" s="56"/>
      <c r="DK121" s="56"/>
      <c r="DL121" s="56"/>
      <c r="DM121" s="56"/>
      <c r="DN121" s="56"/>
      <c r="DO121" s="56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  <c r="EC121" s="56"/>
      <c r="ED121" s="56"/>
      <c r="EE121" s="56"/>
      <c r="EF121" s="56"/>
      <c r="EG121" s="56"/>
      <c r="EH121" s="56"/>
      <c r="EI121" s="56"/>
      <c r="EJ121" s="56"/>
      <c r="EK121" s="56"/>
      <c r="EL121" s="56"/>
      <c r="EM121" s="56"/>
      <c r="EN121" s="56"/>
      <c r="EO121" s="56"/>
      <c r="EP121" s="56"/>
      <c r="EQ121" s="56"/>
      <c r="ER121" s="56"/>
      <c r="ES121" s="56"/>
      <c r="ET121" s="56"/>
      <c r="EU121" s="56"/>
      <c r="EV121" s="56"/>
      <c r="EW121" s="56"/>
      <c r="EX121" s="56"/>
      <c r="EY121" s="56"/>
      <c r="EZ121" s="56"/>
      <c r="FA121" s="56"/>
      <c r="FB121" s="56"/>
      <c r="FC121" s="56"/>
      <c r="FD121" s="56"/>
      <c r="FE121" s="56"/>
      <c r="FF121" s="56"/>
      <c r="FG121" s="56"/>
      <c r="FH121" s="56"/>
      <c r="FI121" s="56"/>
      <c r="FJ121" s="56"/>
      <c r="FK121" s="56"/>
      <c r="FL121" s="56"/>
      <c r="FM121" s="56"/>
      <c r="FN121" s="56"/>
      <c r="FO121" s="56"/>
      <c r="FP121" s="56"/>
      <c r="FQ121" s="56"/>
      <c r="FR121" s="56"/>
      <c r="FS121" s="56"/>
      <c r="FT121" s="56"/>
      <c r="FU121" s="56"/>
      <c r="FV121" s="56"/>
      <c r="FW121" s="56"/>
      <c r="FX121" s="56"/>
      <c r="FY121" s="56"/>
      <c r="FZ121" s="56"/>
      <c r="GA121" s="56"/>
      <c r="GB121" s="56"/>
      <c r="GC121" s="56"/>
      <c r="GD121" s="56"/>
      <c r="GE121" s="56"/>
      <c r="GF121" s="56"/>
      <c r="GG121" s="56"/>
      <c r="GH121" s="56"/>
      <c r="GI121" s="56"/>
      <c r="GJ121" s="56"/>
      <c r="GK121" s="56"/>
      <c r="GL121" s="56"/>
      <c r="GM121" s="56"/>
      <c r="GN121" s="56"/>
      <c r="GO121" s="56"/>
      <c r="GP121" s="56"/>
      <c r="GQ121" s="56"/>
      <c r="GR121" s="56"/>
      <c r="GS121" s="56"/>
      <c r="GT121" s="56"/>
      <c r="GU121" s="56"/>
      <c r="GV121" s="56"/>
      <c r="GW121" s="56"/>
      <c r="GX121" s="56"/>
      <c r="GY121" s="56"/>
      <c r="GZ121" s="56"/>
      <c r="HA121" s="56"/>
      <c r="HB121" s="56"/>
      <c r="HC121" s="56"/>
      <c r="HD121" s="56"/>
      <c r="HE121" s="56"/>
      <c r="HF121" s="56"/>
      <c r="HG121" s="56"/>
      <c r="HH121" s="56"/>
      <c r="HI121" s="56"/>
      <c r="HJ121" s="56"/>
      <c r="HK121" s="56"/>
      <c r="HL121" s="56"/>
      <c r="HM121" s="56"/>
      <c r="HN121" s="56"/>
      <c r="HO121" s="56"/>
      <c r="HP121" s="56"/>
      <c r="HQ121" s="56"/>
      <c r="HR121" s="56"/>
      <c r="HS121" s="56"/>
      <c r="HT121" s="56"/>
      <c r="HU121" s="56"/>
      <c r="HV121" s="56"/>
      <c r="HW121" s="56"/>
      <c r="HX121" s="56"/>
      <c r="HY121" s="56"/>
      <c r="HZ121" s="56"/>
      <c r="IA121" s="56"/>
      <c r="IB121" s="56"/>
      <c r="IC121" s="56"/>
      <c r="ID121" s="56"/>
      <c r="IE121" s="56"/>
      <c r="IF121" s="56"/>
      <c r="IG121" s="56"/>
      <c r="IH121" s="56"/>
      <c r="II121" s="56"/>
      <c r="IJ121" s="56"/>
      <c r="IK121" s="56"/>
    </row>
    <row r="122" spans="1:245" x14ac:dyDescent="0.25">
      <c r="A122" s="40"/>
      <c r="B122" s="125"/>
      <c r="C122" s="125"/>
      <c r="D122" s="125"/>
      <c r="E122" s="125"/>
      <c r="F122" s="125"/>
      <c r="G122" s="70"/>
      <c r="H122" s="87"/>
      <c r="I122" s="70"/>
      <c r="J122" s="70"/>
      <c r="K122" s="70"/>
      <c r="L122" s="87"/>
      <c r="M122" s="87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56"/>
      <c r="CK122" s="56"/>
      <c r="CL122" s="56"/>
      <c r="CM122" s="56"/>
      <c r="CN122" s="56"/>
      <c r="CO122" s="56"/>
      <c r="CP122" s="56"/>
      <c r="CQ122" s="56"/>
      <c r="CR122" s="56"/>
      <c r="CS122" s="56"/>
      <c r="CT122" s="56"/>
      <c r="CU122" s="56"/>
      <c r="CV122" s="56"/>
      <c r="CW122" s="56"/>
      <c r="CX122" s="56"/>
      <c r="CY122" s="56"/>
      <c r="CZ122" s="56"/>
      <c r="DA122" s="56"/>
      <c r="DB122" s="56"/>
      <c r="DC122" s="56"/>
      <c r="DD122" s="56"/>
      <c r="DE122" s="56"/>
      <c r="DF122" s="56"/>
      <c r="DG122" s="56"/>
      <c r="DH122" s="56"/>
      <c r="DI122" s="56"/>
      <c r="DJ122" s="56"/>
      <c r="DK122" s="56"/>
      <c r="DL122" s="56"/>
      <c r="DM122" s="56"/>
      <c r="DN122" s="56"/>
      <c r="DO122" s="56"/>
      <c r="DP122" s="56"/>
      <c r="DQ122" s="56"/>
      <c r="DR122" s="56"/>
      <c r="DS122" s="56"/>
      <c r="DT122" s="56"/>
      <c r="DU122" s="56"/>
      <c r="DV122" s="56"/>
      <c r="DW122" s="56"/>
      <c r="DX122" s="56"/>
      <c r="DY122" s="56"/>
      <c r="DZ122" s="56"/>
      <c r="EA122" s="56"/>
      <c r="EB122" s="56"/>
      <c r="EC122" s="56"/>
      <c r="ED122" s="56"/>
      <c r="EE122" s="56"/>
      <c r="EF122" s="56"/>
      <c r="EG122" s="56"/>
      <c r="EH122" s="56"/>
      <c r="EI122" s="56"/>
      <c r="EJ122" s="56"/>
      <c r="EK122" s="56"/>
      <c r="EL122" s="56"/>
      <c r="EM122" s="56"/>
      <c r="EN122" s="56"/>
      <c r="EO122" s="56"/>
      <c r="EP122" s="56"/>
      <c r="EQ122" s="56"/>
      <c r="ER122" s="56"/>
      <c r="ES122" s="56"/>
      <c r="ET122" s="56"/>
      <c r="EU122" s="56"/>
      <c r="EV122" s="56"/>
      <c r="EW122" s="56"/>
      <c r="EX122" s="56"/>
      <c r="EY122" s="56"/>
      <c r="EZ122" s="56"/>
      <c r="FA122" s="56"/>
      <c r="FB122" s="56"/>
      <c r="FC122" s="56"/>
      <c r="FD122" s="56"/>
      <c r="FE122" s="56"/>
      <c r="FF122" s="56"/>
      <c r="FG122" s="56"/>
      <c r="FH122" s="56"/>
      <c r="FI122" s="56"/>
      <c r="FJ122" s="56"/>
      <c r="FK122" s="56"/>
      <c r="FL122" s="56"/>
      <c r="FM122" s="56"/>
      <c r="FN122" s="56"/>
      <c r="FO122" s="56"/>
      <c r="FP122" s="56"/>
      <c r="FQ122" s="56"/>
      <c r="FR122" s="56"/>
      <c r="FS122" s="56"/>
      <c r="FT122" s="56"/>
      <c r="FU122" s="56"/>
      <c r="FV122" s="56"/>
      <c r="FW122" s="56"/>
      <c r="FX122" s="56"/>
      <c r="FY122" s="56"/>
      <c r="FZ122" s="56"/>
      <c r="GA122" s="56"/>
      <c r="GB122" s="56"/>
      <c r="GC122" s="56"/>
      <c r="GD122" s="56"/>
      <c r="GE122" s="56"/>
      <c r="GF122" s="56"/>
      <c r="GG122" s="56"/>
      <c r="GH122" s="56"/>
      <c r="GI122" s="56"/>
      <c r="GJ122" s="56"/>
      <c r="GK122" s="56"/>
      <c r="GL122" s="56"/>
      <c r="GM122" s="56"/>
      <c r="GN122" s="56"/>
      <c r="GO122" s="56"/>
      <c r="GP122" s="56"/>
      <c r="GQ122" s="56"/>
      <c r="GR122" s="56"/>
      <c r="GS122" s="56"/>
      <c r="GT122" s="56"/>
      <c r="GU122" s="56"/>
      <c r="GV122" s="56"/>
      <c r="GW122" s="56"/>
      <c r="GX122" s="56"/>
      <c r="GY122" s="56"/>
      <c r="GZ122" s="56"/>
      <c r="HA122" s="56"/>
      <c r="HB122" s="56"/>
      <c r="HC122" s="56"/>
      <c r="HD122" s="56"/>
      <c r="HE122" s="56"/>
      <c r="HF122" s="56"/>
      <c r="HG122" s="56"/>
      <c r="HH122" s="56"/>
      <c r="HI122" s="56"/>
      <c r="HJ122" s="56"/>
      <c r="HK122" s="56"/>
      <c r="HL122" s="56"/>
      <c r="HM122" s="56"/>
      <c r="HN122" s="56"/>
      <c r="HO122" s="56"/>
      <c r="HP122" s="56"/>
      <c r="HQ122" s="56"/>
      <c r="HR122" s="56"/>
      <c r="HS122" s="56"/>
      <c r="HT122" s="56"/>
      <c r="HU122" s="56"/>
      <c r="HV122" s="56"/>
      <c r="HW122" s="56"/>
      <c r="HX122" s="56"/>
      <c r="HY122" s="56"/>
      <c r="HZ122" s="56"/>
      <c r="IA122" s="56"/>
      <c r="IB122" s="56"/>
      <c r="IC122" s="56"/>
      <c r="ID122" s="56"/>
      <c r="IE122" s="56"/>
      <c r="IF122" s="56"/>
      <c r="IG122" s="56"/>
      <c r="IH122" s="56"/>
      <c r="II122" s="56"/>
      <c r="IJ122" s="56"/>
      <c r="IK122" s="56"/>
    </row>
    <row r="123" spans="1:245" x14ac:dyDescent="0.25">
      <c r="A123" s="123"/>
      <c r="B123" s="117"/>
      <c r="C123" s="117"/>
      <c r="D123" s="117"/>
      <c r="E123" s="117"/>
      <c r="F123" s="117"/>
      <c r="G123" s="87"/>
      <c r="H123" s="87"/>
      <c r="I123" s="87"/>
      <c r="J123" s="87"/>
      <c r="K123" s="87"/>
      <c r="L123" s="87"/>
      <c r="M123" s="87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56"/>
      <c r="BW123" s="56"/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  <c r="CH123" s="56"/>
      <c r="CI123" s="56"/>
      <c r="CJ123" s="56"/>
      <c r="CK123" s="56"/>
      <c r="CL123" s="56"/>
      <c r="CM123" s="56"/>
      <c r="CN123" s="56"/>
      <c r="CO123" s="56"/>
      <c r="CP123" s="56"/>
      <c r="CQ123" s="56"/>
      <c r="CR123" s="56"/>
      <c r="CS123" s="56"/>
      <c r="CT123" s="56"/>
      <c r="CU123" s="56"/>
      <c r="CV123" s="56"/>
      <c r="CW123" s="56"/>
      <c r="CX123" s="56"/>
      <c r="CY123" s="56"/>
      <c r="CZ123" s="56"/>
      <c r="DA123" s="56"/>
      <c r="DB123" s="56"/>
      <c r="DC123" s="56"/>
      <c r="DD123" s="56"/>
      <c r="DE123" s="56"/>
      <c r="DF123" s="56"/>
      <c r="DG123" s="56"/>
      <c r="DH123" s="56"/>
      <c r="DI123" s="56"/>
      <c r="DJ123" s="56"/>
      <c r="DK123" s="56"/>
      <c r="DL123" s="56"/>
      <c r="DM123" s="56"/>
      <c r="DN123" s="56"/>
      <c r="DO123" s="56"/>
      <c r="DP123" s="56"/>
      <c r="DQ123" s="56"/>
      <c r="DR123" s="56"/>
      <c r="DS123" s="56"/>
      <c r="DT123" s="56"/>
      <c r="DU123" s="56"/>
      <c r="DV123" s="56"/>
      <c r="DW123" s="56"/>
      <c r="DX123" s="56"/>
      <c r="DY123" s="56"/>
      <c r="DZ123" s="56"/>
      <c r="EA123" s="56"/>
      <c r="EB123" s="56"/>
      <c r="EC123" s="56"/>
      <c r="ED123" s="56"/>
      <c r="EE123" s="56"/>
      <c r="EF123" s="56"/>
      <c r="EG123" s="56"/>
      <c r="EH123" s="56"/>
      <c r="EI123" s="56"/>
      <c r="EJ123" s="56"/>
      <c r="EK123" s="56"/>
      <c r="EL123" s="56"/>
      <c r="EM123" s="56"/>
      <c r="EN123" s="56"/>
      <c r="EO123" s="56"/>
      <c r="EP123" s="56"/>
      <c r="EQ123" s="56"/>
      <c r="ER123" s="56"/>
      <c r="ES123" s="56"/>
      <c r="ET123" s="56"/>
      <c r="EU123" s="56"/>
      <c r="EV123" s="56"/>
      <c r="EW123" s="56"/>
      <c r="EX123" s="56"/>
      <c r="EY123" s="56"/>
      <c r="EZ123" s="56"/>
      <c r="FA123" s="56"/>
      <c r="FB123" s="56"/>
      <c r="FC123" s="56"/>
      <c r="FD123" s="56"/>
      <c r="FE123" s="56"/>
      <c r="FF123" s="56"/>
      <c r="FG123" s="56"/>
      <c r="FH123" s="56"/>
      <c r="FI123" s="56"/>
      <c r="FJ123" s="56"/>
      <c r="FK123" s="56"/>
      <c r="FL123" s="56"/>
      <c r="FM123" s="56"/>
      <c r="FN123" s="56"/>
      <c r="FO123" s="56"/>
      <c r="FP123" s="56"/>
      <c r="FQ123" s="56"/>
      <c r="FR123" s="56"/>
      <c r="FS123" s="56"/>
      <c r="FT123" s="56"/>
      <c r="FU123" s="56"/>
      <c r="FV123" s="56"/>
      <c r="FW123" s="56"/>
      <c r="FX123" s="56"/>
      <c r="FY123" s="56"/>
      <c r="FZ123" s="56"/>
      <c r="GA123" s="56"/>
      <c r="GB123" s="56"/>
      <c r="GC123" s="56"/>
      <c r="GD123" s="56"/>
      <c r="GE123" s="56"/>
      <c r="GF123" s="56"/>
      <c r="GG123" s="56"/>
      <c r="GH123" s="56"/>
      <c r="GI123" s="56"/>
      <c r="GJ123" s="56"/>
      <c r="GK123" s="56"/>
      <c r="GL123" s="56"/>
      <c r="GM123" s="56"/>
      <c r="GN123" s="56"/>
      <c r="GO123" s="56"/>
      <c r="GP123" s="56"/>
      <c r="GQ123" s="56"/>
      <c r="GR123" s="56"/>
      <c r="GS123" s="56"/>
      <c r="GT123" s="56"/>
      <c r="GU123" s="56"/>
      <c r="GV123" s="56"/>
      <c r="GW123" s="56"/>
      <c r="GX123" s="56"/>
      <c r="GY123" s="56"/>
      <c r="GZ123" s="56"/>
      <c r="HA123" s="56"/>
      <c r="HB123" s="56"/>
      <c r="HC123" s="56"/>
      <c r="HD123" s="56"/>
      <c r="HE123" s="56"/>
      <c r="HF123" s="56"/>
      <c r="HG123" s="56"/>
      <c r="HH123" s="56"/>
      <c r="HI123" s="56"/>
      <c r="HJ123" s="56"/>
      <c r="HK123" s="56"/>
      <c r="HL123" s="56"/>
      <c r="HM123" s="56"/>
      <c r="HN123" s="56"/>
      <c r="HO123" s="56"/>
      <c r="HP123" s="56"/>
      <c r="HQ123" s="56"/>
      <c r="HR123" s="56"/>
      <c r="HS123" s="56"/>
      <c r="HT123" s="56"/>
      <c r="HU123" s="56"/>
      <c r="HV123" s="56"/>
      <c r="HW123" s="56"/>
      <c r="HX123" s="56"/>
      <c r="HY123" s="56"/>
      <c r="HZ123" s="56"/>
      <c r="IA123" s="56"/>
      <c r="IB123" s="56"/>
      <c r="IC123" s="56"/>
      <c r="ID123" s="56"/>
      <c r="IE123" s="56"/>
      <c r="IF123" s="56"/>
      <c r="IG123" s="56"/>
      <c r="IH123" s="56"/>
      <c r="II123" s="56"/>
      <c r="IJ123" s="56"/>
      <c r="IK123" s="56"/>
    </row>
    <row r="124" spans="1:245" x14ac:dyDescent="0.25">
      <c r="A124" s="123"/>
      <c r="B124" s="117"/>
      <c r="C124" s="117"/>
      <c r="D124" s="117"/>
      <c r="E124" s="117"/>
      <c r="F124" s="117"/>
      <c r="G124" s="87"/>
      <c r="H124" s="87"/>
      <c r="I124" s="87"/>
      <c r="J124" s="87"/>
      <c r="K124" s="87"/>
      <c r="L124" s="87"/>
      <c r="M124" s="87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56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56"/>
      <c r="CY124" s="56"/>
      <c r="CZ124" s="56"/>
      <c r="DA124" s="56"/>
      <c r="DB124" s="56"/>
      <c r="DC124" s="56"/>
      <c r="DD124" s="56"/>
      <c r="DE124" s="56"/>
      <c r="DF124" s="56"/>
      <c r="DG124" s="56"/>
      <c r="DH124" s="56"/>
      <c r="DI124" s="56"/>
      <c r="DJ124" s="56"/>
      <c r="DK124" s="56"/>
      <c r="DL124" s="56"/>
      <c r="DM124" s="56"/>
      <c r="DN124" s="56"/>
      <c r="DO124" s="56"/>
      <c r="DP124" s="56"/>
      <c r="DQ124" s="56"/>
      <c r="DR124" s="56"/>
      <c r="DS124" s="56"/>
      <c r="DT124" s="56"/>
      <c r="DU124" s="56"/>
      <c r="DV124" s="56"/>
      <c r="DW124" s="56"/>
      <c r="DX124" s="56"/>
      <c r="DY124" s="56"/>
      <c r="DZ124" s="56"/>
      <c r="EA124" s="56"/>
      <c r="EB124" s="56"/>
      <c r="EC124" s="56"/>
      <c r="ED124" s="56"/>
      <c r="EE124" s="56"/>
      <c r="EF124" s="56"/>
      <c r="EG124" s="56"/>
      <c r="EH124" s="56"/>
      <c r="EI124" s="56"/>
      <c r="EJ124" s="56"/>
      <c r="EK124" s="56"/>
      <c r="EL124" s="56"/>
      <c r="EM124" s="56"/>
      <c r="EN124" s="56"/>
      <c r="EO124" s="56"/>
      <c r="EP124" s="56"/>
      <c r="EQ124" s="56"/>
      <c r="ER124" s="56"/>
      <c r="ES124" s="56"/>
      <c r="ET124" s="56"/>
      <c r="EU124" s="56"/>
      <c r="EV124" s="56"/>
      <c r="EW124" s="56"/>
      <c r="EX124" s="56"/>
      <c r="EY124" s="56"/>
      <c r="EZ124" s="56"/>
      <c r="FA124" s="56"/>
      <c r="FB124" s="56"/>
      <c r="FC124" s="56"/>
      <c r="FD124" s="56"/>
      <c r="FE124" s="56"/>
      <c r="FF124" s="56"/>
      <c r="FG124" s="56"/>
      <c r="FH124" s="56"/>
      <c r="FI124" s="56"/>
      <c r="FJ124" s="56"/>
      <c r="FK124" s="56"/>
      <c r="FL124" s="56"/>
      <c r="FM124" s="56"/>
      <c r="FN124" s="56"/>
      <c r="FO124" s="56"/>
      <c r="FP124" s="56"/>
      <c r="FQ124" s="56"/>
      <c r="FR124" s="56"/>
      <c r="FS124" s="56"/>
      <c r="FT124" s="56"/>
      <c r="FU124" s="56"/>
      <c r="FV124" s="56"/>
      <c r="FW124" s="56"/>
      <c r="FX124" s="56"/>
      <c r="FY124" s="56"/>
      <c r="FZ124" s="56"/>
      <c r="GA124" s="56"/>
      <c r="GB124" s="56"/>
      <c r="GC124" s="56"/>
      <c r="GD124" s="56"/>
      <c r="GE124" s="56"/>
      <c r="GF124" s="56"/>
      <c r="GG124" s="56"/>
      <c r="GH124" s="56"/>
      <c r="GI124" s="56"/>
      <c r="GJ124" s="56"/>
      <c r="GK124" s="56"/>
      <c r="GL124" s="56"/>
      <c r="GM124" s="56"/>
      <c r="GN124" s="56"/>
      <c r="GO124" s="56"/>
      <c r="GP124" s="56"/>
      <c r="GQ124" s="56"/>
      <c r="GR124" s="56"/>
      <c r="GS124" s="56"/>
      <c r="GT124" s="56"/>
      <c r="GU124" s="56"/>
      <c r="GV124" s="56"/>
      <c r="GW124" s="56"/>
      <c r="GX124" s="56"/>
      <c r="GY124" s="56"/>
      <c r="GZ124" s="56"/>
      <c r="HA124" s="56"/>
      <c r="HB124" s="56"/>
      <c r="HC124" s="56"/>
      <c r="HD124" s="56"/>
      <c r="HE124" s="56"/>
      <c r="HF124" s="56"/>
      <c r="HG124" s="56"/>
      <c r="HH124" s="56"/>
      <c r="HI124" s="56"/>
      <c r="HJ124" s="56"/>
      <c r="HK124" s="56"/>
      <c r="HL124" s="56"/>
      <c r="HM124" s="56"/>
      <c r="HN124" s="56"/>
      <c r="HO124" s="56"/>
      <c r="HP124" s="56"/>
      <c r="HQ124" s="56"/>
      <c r="HR124" s="56"/>
      <c r="HS124" s="56"/>
      <c r="HT124" s="56"/>
      <c r="HU124" s="56"/>
      <c r="HV124" s="56"/>
      <c r="HW124" s="56"/>
      <c r="HX124" s="56"/>
      <c r="HY124" s="56"/>
      <c r="HZ124" s="56"/>
      <c r="IA124" s="56"/>
      <c r="IB124" s="56"/>
      <c r="IC124" s="56"/>
      <c r="ID124" s="56"/>
      <c r="IE124" s="56"/>
      <c r="IF124" s="56"/>
      <c r="IG124" s="56"/>
      <c r="IH124" s="56"/>
      <c r="II124" s="56"/>
      <c r="IJ124" s="56"/>
      <c r="IK124" s="56"/>
    </row>
    <row r="125" spans="1:245" x14ac:dyDescent="0.25">
      <c r="A125" s="123"/>
      <c r="B125" s="117"/>
      <c r="C125" s="117"/>
      <c r="D125" s="117"/>
      <c r="E125" s="117"/>
      <c r="F125" s="117"/>
      <c r="G125" s="87"/>
      <c r="H125" s="87"/>
      <c r="I125" s="87"/>
      <c r="J125" s="87"/>
      <c r="K125" s="87"/>
      <c r="L125" s="87"/>
      <c r="M125" s="87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56"/>
      <c r="CK125" s="56"/>
      <c r="CL125" s="56"/>
      <c r="CM125" s="56"/>
      <c r="CN125" s="56"/>
      <c r="CO125" s="56"/>
      <c r="CP125" s="56"/>
      <c r="CQ125" s="56"/>
      <c r="CR125" s="56"/>
      <c r="CS125" s="56"/>
      <c r="CT125" s="56"/>
      <c r="CU125" s="56"/>
      <c r="CV125" s="56"/>
      <c r="CW125" s="56"/>
      <c r="CX125" s="56"/>
      <c r="CY125" s="56"/>
      <c r="CZ125" s="56"/>
      <c r="DA125" s="56"/>
      <c r="DB125" s="56"/>
      <c r="DC125" s="56"/>
      <c r="DD125" s="56"/>
      <c r="DE125" s="56"/>
      <c r="DF125" s="56"/>
      <c r="DG125" s="56"/>
      <c r="DH125" s="56"/>
      <c r="DI125" s="56"/>
      <c r="DJ125" s="56"/>
      <c r="DK125" s="56"/>
      <c r="DL125" s="56"/>
      <c r="DM125" s="56"/>
      <c r="DN125" s="56"/>
      <c r="DO125" s="56"/>
      <c r="DP125" s="56"/>
      <c r="DQ125" s="56"/>
      <c r="DR125" s="56"/>
      <c r="DS125" s="56"/>
      <c r="DT125" s="56"/>
      <c r="DU125" s="56"/>
      <c r="DV125" s="56"/>
      <c r="DW125" s="56"/>
      <c r="DX125" s="56"/>
      <c r="DY125" s="56"/>
      <c r="DZ125" s="56"/>
      <c r="EA125" s="56"/>
      <c r="EB125" s="56"/>
      <c r="EC125" s="56"/>
      <c r="ED125" s="56"/>
      <c r="EE125" s="56"/>
      <c r="EF125" s="56"/>
      <c r="EG125" s="56"/>
      <c r="EH125" s="56"/>
      <c r="EI125" s="56"/>
      <c r="EJ125" s="56"/>
      <c r="EK125" s="56"/>
      <c r="EL125" s="56"/>
      <c r="EM125" s="56"/>
      <c r="EN125" s="56"/>
      <c r="EO125" s="56"/>
      <c r="EP125" s="56"/>
      <c r="EQ125" s="56"/>
      <c r="ER125" s="56"/>
      <c r="ES125" s="56"/>
      <c r="ET125" s="56"/>
      <c r="EU125" s="56"/>
      <c r="EV125" s="56"/>
      <c r="EW125" s="56"/>
      <c r="EX125" s="56"/>
      <c r="EY125" s="56"/>
      <c r="EZ125" s="56"/>
      <c r="FA125" s="56"/>
      <c r="FB125" s="56"/>
      <c r="FC125" s="56"/>
      <c r="FD125" s="56"/>
      <c r="FE125" s="56"/>
      <c r="FF125" s="56"/>
      <c r="FG125" s="56"/>
      <c r="FH125" s="56"/>
      <c r="FI125" s="56"/>
      <c r="FJ125" s="56"/>
      <c r="FK125" s="56"/>
      <c r="FL125" s="56"/>
      <c r="FM125" s="56"/>
      <c r="FN125" s="56"/>
      <c r="FO125" s="56"/>
      <c r="FP125" s="56"/>
      <c r="FQ125" s="56"/>
      <c r="FR125" s="56"/>
      <c r="FS125" s="56"/>
      <c r="FT125" s="56"/>
      <c r="FU125" s="56"/>
      <c r="FV125" s="56"/>
      <c r="FW125" s="56"/>
      <c r="FX125" s="56"/>
      <c r="FY125" s="56"/>
      <c r="FZ125" s="56"/>
      <c r="GA125" s="56"/>
      <c r="GB125" s="56"/>
      <c r="GC125" s="56"/>
      <c r="GD125" s="56"/>
      <c r="GE125" s="56"/>
      <c r="GF125" s="56"/>
      <c r="GG125" s="56"/>
      <c r="GH125" s="56"/>
      <c r="GI125" s="56"/>
      <c r="GJ125" s="56"/>
      <c r="GK125" s="56"/>
      <c r="GL125" s="56"/>
      <c r="GM125" s="56"/>
      <c r="GN125" s="56"/>
      <c r="GO125" s="56"/>
      <c r="GP125" s="56"/>
      <c r="GQ125" s="56"/>
      <c r="GR125" s="56"/>
      <c r="GS125" s="56"/>
      <c r="GT125" s="56"/>
      <c r="GU125" s="56"/>
      <c r="GV125" s="56"/>
      <c r="GW125" s="56"/>
      <c r="GX125" s="56"/>
      <c r="GY125" s="56"/>
      <c r="GZ125" s="56"/>
      <c r="HA125" s="56"/>
      <c r="HB125" s="56"/>
      <c r="HC125" s="56"/>
      <c r="HD125" s="56"/>
      <c r="HE125" s="56"/>
      <c r="HF125" s="56"/>
      <c r="HG125" s="56"/>
      <c r="HH125" s="56"/>
      <c r="HI125" s="56"/>
      <c r="HJ125" s="56"/>
      <c r="HK125" s="56"/>
      <c r="HL125" s="56"/>
      <c r="HM125" s="56"/>
      <c r="HN125" s="56"/>
      <c r="HO125" s="56"/>
      <c r="HP125" s="56"/>
      <c r="HQ125" s="56"/>
      <c r="HR125" s="56"/>
      <c r="HS125" s="56"/>
      <c r="HT125" s="56"/>
      <c r="HU125" s="56"/>
      <c r="HV125" s="56"/>
      <c r="HW125" s="56"/>
      <c r="HX125" s="56"/>
      <c r="HY125" s="56"/>
      <c r="HZ125" s="56"/>
      <c r="IA125" s="56"/>
      <c r="IB125" s="56"/>
      <c r="IC125" s="56"/>
      <c r="ID125" s="56"/>
      <c r="IE125" s="56"/>
      <c r="IF125" s="56"/>
      <c r="IG125" s="56"/>
      <c r="IH125" s="56"/>
      <c r="II125" s="56"/>
      <c r="IJ125" s="56"/>
      <c r="IK125" s="56"/>
    </row>
    <row r="126" spans="1:245" x14ac:dyDescent="0.25">
      <c r="A126" s="123"/>
      <c r="B126" s="40"/>
      <c r="C126" s="40"/>
      <c r="D126" s="40"/>
      <c r="E126" s="40"/>
      <c r="F126" s="40"/>
      <c r="G126" s="87"/>
      <c r="H126" s="87"/>
      <c r="I126" s="87"/>
      <c r="J126" s="87"/>
      <c r="K126" s="87"/>
      <c r="L126" s="87"/>
      <c r="M126" s="87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56"/>
      <c r="DA126" s="56"/>
      <c r="DB126" s="56"/>
      <c r="DC126" s="56"/>
      <c r="DD126" s="56"/>
      <c r="DE126" s="56"/>
      <c r="DF126" s="56"/>
      <c r="DG126" s="56"/>
      <c r="DH126" s="56"/>
      <c r="DI126" s="56"/>
      <c r="DJ126" s="56"/>
      <c r="DK126" s="56"/>
      <c r="DL126" s="56"/>
      <c r="DM126" s="56"/>
      <c r="DN126" s="56"/>
      <c r="DO126" s="56"/>
      <c r="DP126" s="56"/>
      <c r="DQ126" s="56"/>
      <c r="DR126" s="56"/>
      <c r="DS126" s="56"/>
      <c r="DT126" s="56"/>
      <c r="DU126" s="56"/>
      <c r="DV126" s="56"/>
      <c r="DW126" s="56"/>
      <c r="DX126" s="56"/>
      <c r="DY126" s="56"/>
      <c r="DZ126" s="56"/>
      <c r="EA126" s="56"/>
      <c r="EB126" s="56"/>
      <c r="EC126" s="56"/>
      <c r="ED126" s="56"/>
      <c r="EE126" s="56"/>
      <c r="EF126" s="56"/>
      <c r="EG126" s="56"/>
      <c r="EH126" s="56"/>
      <c r="EI126" s="56"/>
      <c r="EJ126" s="56"/>
      <c r="EK126" s="56"/>
      <c r="EL126" s="56"/>
      <c r="EM126" s="56"/>
      <c r="EN126" s="56"/>
      <c r="EO126" s="56"/>
      <c r="EP126" s="56"/>
      <c r="EQ126" s="56"/>
      <c r="ER126" s="56"/>
      <c r="ES126" s="56"/>
      <c r="ET126" s="56"/>
      <c r="EU126" s="56"/>
      <c r="EV126" s="56"/>
      <c r="EW126" s="56"/>
      <c r="EX126" s="56"/>
      <c r="EY126" s="56"/>
      <c r="EZ126" s="56"/>
      <c r="FA126" s="56"/>
      <c r="FB126" s="56"/>
      <c r="FC126" s="56"/>
      <c r="FD126" s="56"/>
      <c r="FE126" s="56"/>
      <c r="FF126" s="56"/>
      <c r="FG126" s="56"/>
      <c r="FH126" s="56"/>
      <c r="FI126" s="56"/>
      <c r="FJ126" s="56"/>
      <c r="FK126" s="56"/>
      <c r="FL126" s="56"/>
      <c r="FM126" s="56"/>
      <c r="FN126" s="56"/>
      <c r="FO126" s="56"/>
      <c r="FP126" s="56"/>
      <c r="FQ126" s="56"/>
      <c r="FR126" s="56"/>
      <c r="FS126" s="56"/>
      <c r="FT126" s="56"/>
      <c r="FU126" s="56"/>
      <c r="FV126" s="56"/>
      <c r="FW126" s="56"/>
      <c r="FX126" s="56"/>
      <c r="FY126" s="56"/>
      <c r="FZ126" s="56"/>
      <c r="GA126" s="56"/>
      <c r="GB126" s="56"/>
      <c r="GC126" s="56"/>
      <c r="GD126" s="56"/>
      <c r="GE126" s="56"/>
      <c r="GF126" s="56"/>
      <c r="GG126" s="56"/>
      <c r="GH126" s="56"/>
      <c r="GI126" s="56"/>
      <c r="GJ126" s="56"/>
      <c r="GK126" s="56"/>
      <c r="GL126" s="56"/>
      <c r="GM126" s="56"/>
      <c r="GN126" s="56"/>
      <c r="GO126" s="56"/>
      <c r="GP126" s="56"/>
      <c r="GQ126" s="56"/>
      <c r="GR126" s="56"/>
      <c r="GS126" s="56"/>
      <c r="GT126" s="56"/>
      <c r="GU126" s="56"/>
      <c r="GV126" s="56"/>
      <c r="GW126" s="56"/>
      <c r="GX126" s="56"/>
      <c r="GY126" s="56"/>
      <c r="GZ126" s="56"/>
      <c r="HA126" s="56"/>
      <c r="HB126" s="56"/>
      <c r="HC126" s="56"/>
      <c r="HD126" s="56"/>
      <c r="HE126" s="56"/>
      <c r="HF126" s="56"/>
      <c r="HG126" s="56"/>
      <c r="HH126" s="56"/>
      <c r="HI126" s="56"/>
      <c r="HJ126" s="56"/>
      <c r="HK126" s="56"/>
      <c r="HL126" s="56"/>
      <c r="HM126" s="56"/>
      <c r="HN126" s="56"/>
      <c r="HO126" s="56"/>
      <c r="HP126" s="56"/>
      <c r="HQ126" s="56"/>
      <c r="HR126" s="56"/>
      <c r="HS126" s="56"/>
      <c r="HT126" s="56"/>
      <c r="HU126" s="56"/>
      <c r="HV126" s="56"/>
      <c r="HW126" s="56"/>
      <c r="HX126" s="56"/>
      <c r="HY126" s="56"/>
      <c r="HZ126" s="56"/>
      <c r="IA126" s="56"/>
      <c r="IB126" s="56"/>
      <c r="IC126" s="56"/>
      <c r="ID126" s="56"/>
      <c r="IE126" s="56"/>
      <c r="IF126" s="56"/>
      <c r="IG126" s="56"/>
      <c r="IH126" s="56"/>
      <c r="II126" s="56"/>
      <c r="IJ126" s="56"/>
      <c r="IK126" s="56"/>
    </row>
    <row r="127" spans="1:245" x14ac:dyDescent="0.25">
      <c r="A127" s="123"/>
      <c r="B127" s="40"/>
      <c r="C127" s="40"/>
      <c r="D127" s="40"/>
      <c r="E127" s="40"/>
      <c r="F127" s="40"/>
      <c r="G127" s="87"/>
      <c r="H127" s="87"/>
      <c r="I127" s="87"/>
      <c r="J127" s="87"/>
      <c r="K127" s="87"/>
      <c r="L127" s="87"/>
      <c r="M127" s="87"/>
      <c r="N127" s="50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56"/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6"/>
      <c r="CV127" s="56"/>
      <c r="CW127" s="56"/>
      <c r="CX127" s="56"/>
      <c r="CY127" s="56"/>
      <c r="CZ127" s="56"/>
      <c r="DA127" s="56"/>
      <c r="DB127" s="56"/>
      <c r="DC127" s="56"/>
      <c r="DD127" s="56"/>
      <c r="DE127" s="56"/>
      <c r="DF127" s="56"/>
      <c r="DG127" s="56"/>
      <c r="DH127" s="56"/>
      <c r="DI127" s="56"/>
      <c r="DJ127" s="56"/>
      <c r="DK127" s="56"/>
      <c r="DL127" s="56"/>
      <c r="DM127" s="56"/>
      <c r="DN127" s="56"/>
      <c r="DO127" s="56"/>
      <c r="DP127" s="56"/>
      <c r="DQ127" s="56"/>
      <c r="DR127" s="56"/>
      <c r="DS127" s="56"/>
      <c r="DT127" s="56"/>
      <c r="DU127" s="56"/>
      <c r="DV127" s="56"/>
      <c r="DW127" s="56"/>
      <c r="DX127" s="56"/>
      <c r="DY127" s="56"/>
      <c r="DZ127" s="56"/>
      <c r="EA127" s="56"/>
      <c r="EB127" s="56"/>
      <c r="EC127" s="56"/>
      <c r="ED127" s="56"/>
      <c r="EE127" s="56"/>
      <c r="EF127" s="56"/>
      <c r="EG127" s="56"/>
      <c r="EH127" s="56"/>
      <c r="EI127" s="56"/>
      <c r="EJ127" s="56"/>
      <c r="EK127" s="56"/>
      <c r="EL127" s="56"/>
      <c r="EM127" s="56"/>
      <c r="EN127" s="56"/>
      <c r="EO127" s="56"/>
      <c r="EP127" s="56"/>
      <c r="EQ127" s="56"/>
      <c r="ER127" s="56"/>
      <c r="ES127" s="56"/>
      <c r="ET127" s="56"/>
      <c r="EU127" s="56"/>
      <c r="EV127" s="56"/>
      <c r="EW127" s="56"/>
      <c r="EX127" s="56"/>
      <c r="EY127" s="56"/>
      <c r="EZ127" s="56"/>
      <c r="FA127" s="56"/>
      <c r="FB127" s="56"/>
      <c r="FC127" s="56"/>
      <c r="FD127" s="56"/>
      <c r="FE127" s="56"/>
      <c r="FF127" s="56"/>
      <c r="FG127" s="56"/>
      <c r="FH127" s="56"/>
      <c r="FI127" s="56"/>
      <c r="FJ127" s="56"/>
      <c r="FK127" s="56"/>
      <c r="FL127" s="56"/>
      <c r="FM127" s="56"/>
      <c r="FN127" s="56"/>
      <c r="FO127" s="56"/>
      <c r="FP127" s="56"/>
      <c r="FQ127" s="56"/>
      <c r="FR127" s="56"/>
      <c r="FS127" s="56"/>
      <c r="FT127" s="56"/>
      <c r="FU127" s="56"/>
      <c r="FV127" s="56"/>
      <c r="FW127" s="56"/>
      <c r="FX127" s="56"/>
      <c r="FY127" s="56"/>
      <c r="FZ127" s="56"/>
      <c r="GA127" s="56"/>
      <c r="GB127" s="56"/>
      <c r="GC127" s="56"/>
      <c r="GD127" s="56"/>
      <c r="GE127" s="56"/>
      <c r="GF127" s="56"/>
      <c r="GG127" s="56"/>
      <c r="GH127" s="56"/>
      <c r="GI127" s="56"/>
      <c r="GJ127" s="56"/>
      <c r="GK127" s="56"/>
      <c r="GL127" s="56"/>
      <c r="GM127" s="56"/>
      <c r="GN127" s="56"/>
      <c r="GO127" s="56"/>
      <c r="GP127" s="56"/>
      <c r="GQ127" s="56"/>
      <c r="GR127" s="56"/>
      <c r="GS127" s="56"/>
      <c r="GT127" s="56"/>
      <c r="GU127" s="56"/>
      <c r="GV127" s="56"/>
      <c r="GW127" s="56"/>
      <c r="GX127" s="56"/>
      <c r="GY127" s="56"/>
      <c r="GZ127" s="56"/>
      <c r="HA127" s="56"/>
      <c r="HB127" s="56"/>
      <c r="HC127" s="56"/>
      <c r="HD127" s="56"/>
      <c r="HE127" s="56"/>
      <c r="HF127" s="56"/>
      <c r="HG127" s="56"/>
      <c r="HH127" s="56"/>
      <c r="HI127" s="56"/>
      <c r="HJ127" s="56"/>
      <c r="HK127" s="56"/>
      <c r="HL127" s="56"/>
      <c r="HM127" s="56"/>
      <c r="HN127" s="56"/>
      <c r="HO127" s="56"/>
      <c r="HP127" s="56"/>
      <c r="HQ127" s="56"/>
      <c r="HR127" s="56"/>
      <c r="HS127" s="56"/>
      <c r="HT127" s="56"/>
      <c r="HU127" s="56"/>
      <c r="HV127" s="56"/>
      <c r="HW127" s="56"/>
      <c r="HX127" s="56"/>
      <c r="HY127" s="56"/>
      <c r="HZ127" s="56"/>
      <c r="IA127" s="56"/>
      <c r="IB127" s="56"/>
      <c r="IC127" s="56"/>
      <c r="ID127" s="56"/>
      <c r="IE127" s="56"/>
      <c r="IF127" s="56"/>
      <c r="IG127" s="56"/>
      <c r="IH127" s="56"/>
      <c r="II127" s="56"/>
      <c r="IJ127" s="56"/>
      <c r="IK127" s="56"/>
    </row>
    <row r="128" spans="1:245" x14ac:dyDescent="0.25">
      <c r="A128" s="36"/>
      <c r="B128" s="40"/>
      <c r="C128" s="40"/>
      <c r="D128" s="40"/>
      <c r="E128" s="40"/>
      <c r="F128" s="40"/>
      <c r="G128" s="53"/>
      <c r="H128" s="49"/>
      <c r="I128" s="53"/>
      <c r="J128" s="53"/>
      <c r="K128" s="53"/>
      <c r="L128" s="49"/>
      <c r="M128" s="49"/>
      <c r="N128" s="50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56"/>
      <c r="BW128" s="56"/>
      <c r="BX128" s="56"/>
      <c r="BY128" s="56"/>
      <c r="BZ128" s="56"/>
      <c r="CA128" s="56"/>
      <c r="CB128" s="56"/>
      <c r="CC128" s="56"/>
      <c r="CD128" s="56"/>
      <c r="CE128" s="56"/>
      <c r="CF128" s="56"/>
      <c r="CG128" s="56"/>
      <c r="CH128" s="56"/>
      <c r="CI128" s="56"/>
      <c r="CJ128" s="56"/>
      <c r="CK128" s="56"/>
      <c r="CL128" s="56"/>
      <c r="CM128" s="56"/>
      <c r="CN128" s="56"/>
      <c r="CO128" s="56"/>
      <c r="CP128" s="56"/>
      <c r="CQ128" s="56"/>
      <c r="CR128" s="56"/>
      <c r="CS128" s="56"/>
      <c r="CT128" s="56"/>
      <c r="CU128" s="56"/>
      <c r="CV128" s="56"/>
      <c r="CW128" s="56"/>
      <c r="CX128" s="56"/>
      <c r="CY128" s="56"/>
      <c r="CZ128" s="56"/>
      <c r="DA128" s="56"/>
      <c r="DB128" s="56"/>
      <c r="DC128" s="56"/>
      <c r="DD128" s="56"/>
      <c r="DE128" s="56"/>
      <c r="DF128" s="56"/>
      <c r="DG128" s="56"/>
      <c r="DH128" s="56"/>
      <c r="DI128" s="56"/>
      <c r="DJ128" s="56"/>
      <c r="DK128" s="56"/>
      <c r="DL128" s="56"/>
      <c r="DM128" s="56"/>
      <c r="DN128" s="56"/>
      <c r="DO128" s="56"/>
      <c r="DP128" s="56"/>
      <c r="DQ128" s="56"/>
      <c r="DR128" s="56"/>
      <c r="DS128" s="56"/>
      <c r="DT128" s="56"/>
      <c r="DU128" s="56"/>
      <c r="DV128" s="56"/>
      <c r="DW128" s="56"/>
      <c r="DX128" s="56"/>
      <c r="DY128" s="56"/>
      <c r="DZ128" s="56"/>
      <c r="EA128" s="56"/>
      <c r="EB128" s="56"/>
      <c r="EC128" s="56"/>
      <c r="ED128" s="56"/>
      <c r="EE128" s="56"/>
      <c r="EF128" s="56"/>
      <c r="EG128" s="56"/>
      <c r="EH128" s="56"/>
      <c r="EI128" s="56"/>
      <c r="EJ128" s="56"/>
      <c r="EK128" s="56"/>
      <c r="EL128" s="56"/>
      <c r="EM128" s="56"/>
      <c r="EN128" s="56"/>
      <c r="EO128" s="56"/>
      <c r="EP128" s="56"/>
      <c r="EQ128" s="56"/>
      <c r="ER128" s="56"/>
      <c r="ES128" s="56"/>
      <c r="ET128" s="56"/>
      <c r="EU128" s="56"/>
      <c r="EV128" s="56"/>
      <c r="EW128" s="56"/>
      <c r="EX128" s="56"/>
      <c r="EY128" s="56"/>
      <c r="EZ128" s="56"/>
      <c r="FA128" s="56"/>
      <c r="FB128" s="56"/>
      <c r="FC128" s="56"/>
      <c r="FD128" s="56"/>
      <c r="FE128" s="56"/>
      <c r="FF128" s="56"/>
      <c r="FG128" s="56"/>
      <c r="FH128" s="56"/>
      <c r="FI128" s="56"/>
      <c r="FJ128" s="56"/>
      <c r="FK128" s="56"/>
      <c r="FL128" s="56"/>
      <c r="FM128" s="56"/>
      <c r="FN128" s="56"/>
      <c r="FO128" s="56"/>
      <c r="FP128" s="56"/>
      <c r="FQ128" s="56"/>
      <c r="FR128" s="56"/>
      <c r="FS128" s="56"/>
      <c r="FT128" s="56"/>
      <c r="FU128" s="56"/>
      <c r="FV128" s="56"/>
      <c r="FW128" s="56"/>
      <c r="FX128" s="56"/>
      <c r="FY128" s="56"/>
      <c r="FZ128" s="56"/>
      <c r="GA128" s="56"/>
      <c r="GB128" s="56"/>
      <c r="GC128" s="56"/>
      <c r="GD128" s="56"/>
      <c r="GE128" s="56"/>
      <c r="GF128" s="56"/>
      <c r="GG128" s="56"/>
      <c r="GH128" s="56"/>
      <c r="GI128" s="56"/>
      <c r="GJ128" s="56"/>
      <c r="GK128" s="56"/>
      <c r="GL128" s="56"/>
      <c r="GM128" s="56"/>
      <c r="GN128" s="56"/>
      <c r="GO128" s="56"/>
      <c r="GP128" s="56"/>
      <c r="GQ128" s="56"/>
      <c r="GR128" s="56"/>
      <c r="GS128" s="56"/>
      <c r="GT128" s="56"/>
      <c r="GU128" s="56"/>
      <c r="GV128" s="56"/>
      <c r="GW128" s="56"/>
      <c r="GX128" s="56"/>
      <c r="GY128" s="56"/>
      <c r="GZ128" s="56"/>
      <c r="HA128" s="56"/>
      <c r="HB128" s="56"/>
      <c r="HC128" s="56"/>
      <c r="HD128" s="56"/>
      <c r="HE128" s="56"/>
      <c r="HF128" s="56"/>
      <c r="HG128" s="56"/>
      <c r="HH128" s="56"/>
      <c r="HI128" s="56"/>
      <c r="HJ128" s="56"/>
      <c r="HK128" s="56"/>
      <c r="HL128" s="56"/>
      <c r="HM128" s="56"/>
      <c r="HN128" s="56"/>
      <c r="HO128" s="56"/>
      <c r="HP128" s="56"/>
      <c r="HQ128" s="56"/>
      <c r="HR128" s="56"/>
      <c r="HS128" s="56"/>
      <c r="HT128" s="56"/>
      <c r="HU128" s="56"/>
      <c r="HV128" s="56"/>
      <c r="HW128" s="56"/>
      <c r="HX128" s="56"/>
      <c r="HY128" s="56"/>
      <c r="HZ128" s="56"/>
      <c r="IA128" s="56"/>
      <c r="IB128" s="56"/>
      <c r="IC128" s="56"/>
      <c r="ID128" s="56"/>
      <c r="IE128" s="56"/>
      <c r="IF128" s="56"/>
      <c r="IG128" s="56"/>
      <c r="IH128" s="56"/>
      <c r="II128" s="56"/>
      <c r="IJ128" s="56"/>
      <c r="IK128" s="56"/>
    </row>
    <row r="129" spans="1:245" x14ac:dyDescent="0.25">
      <c r="A129" s="40"/>
      <c r="B129" s="40"/>
      <c r="C129" s="40"/>
      <c r="D129" s="40"/>
      <c r="E129" s="40"/>
      <c r="F129" s="40"/>
      <c r="G129" s="49"/>
      <c r="H129" s="49"/>
      <c r="I129" s="49"/>
      <c r="J129" s="49"/>
      <c r="K129" s="49"/>
      <c r="L129" s="49"/>
      <c r="M129" s="49"/>
      <c r="N129" s="50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56"/>
      <c r="BW129" s="56"/>
      <c r="BX129" s="56"/>
      <c r="BY129" s="56"/>
      <c r="BZ129" s="56"/>
      <c r="CA129" s="56"/>
      <c r="CB129" s="56"/>
      <c r="CC129" s="56"/>
      <c r="CD129" s="56"/>
      <c r="CE129" s="56"/>
      <c r="CF129" s="56"/>
      <c r="CG129" s="56"/>
      <c r="CH129" s="56"/>
      <c r="CI129" s="56"/>
      <c r="CJ129" s="56"/>
      <c r="CK129" s="56"/>
      <c r="CL129" s="56"/>
      <c r="CM129" s="56"/>
      <c r="CN129" s="56"/>
      <c r="CO129" s="56"/>
      <c r="CP129" s="56"/>
      <c r="CQ129" s="56"/>
      <c r="CR129" s="56"/>
      <c r="CS129" s="56"/>
      <c r="CT129" s="56"/>
      <c r="CU129" s="56"/>
      <c r="CV129" s="56"/>
      <c r="CW129" s="56"/>
      <c r="CX129" s="56"/>
      <c r="CY129" s="56"/>
      <c r="CZ129" s="56"/>
      <c r="DA129" s="56"/>
      <c r="DB129" s="56"/>
      <c r="DC129" s="56"/>
      <c r="DD129" s="56"/>
      <c r="DE129" s="56"/>
      <c r="DF129" s="56"/>
      <c r="DG129" s="56"/>
      <c r="DH129" s="56"/>
      <c r="DI129" s="56"/>
      <c r="DJ129" s="56"/>
      <c r="DK129" s="56"/>
      <c r="DL129" s="56"/>
      <c r="DM129" s="56"/>
      <c r="DN129" s="56"/>
      <c r="DO129" s="56"/>
      <c r="DP129" s="56"/>
      <c r="DQ129" s="56"/>
      <c r="DR129" s="56"/>
      <c r="DS129" s="56"/>
      <c r="DT129" s="56"/>
      <c r="DU129" s="56"/>
      <c r="DV129" s="56"/>
      <c r="DW129" s="56"/>
      <c r="DX129" s="56"/>
      <c r="DY129" s="56"/>
      <c r="DZ129" s="56"/>
      <c r="EA129" s="56"/>
      <c r="EB129" s="56"/>
      <c r="EC129" s="56"/>
      <c r="ED129" s="56"/>
      <c r="EE129" s="56"/>
      <c r="EF129" s="56"/>
      <c r="EG129" s="56"/>
      <c r="EH129" s="56"/>
      <c r="EI129" s="56"/>
      <c r="EJ129" s="56"/>
      <c r="EK129" s="56"/>
      <c r="EL129" s="56"/>
      <c r="EM129" s="56"/>
      <c r="EN129" s="56"/>
      <c r="EO129" s="56"/>
      <c r="EP129" s="56"/>
      <c r="EQ129" s="56"/>
      <c r="ER129" s="56"/>
      <c r="ES129" s="56"/>
      <c r="ET129" s="56"/>
      <c r="EU129" s="56"/>
      <c r="EV129" s="56"/>
      <c r="EW129" s="56"/>
      <c r="EX129" s="56"/>
      <c r="EY129" s="56"/>
      <c r="EZ129" s="56"/>
      <c r="FA129" s="56"/>
      <c r="FB129" s="56"/>
      <c r="FC129" s="56"/>
      <c r="FD129" s="56"/>
      <c r="FE129" s="56"/>
      <c r="FF129" s="56"/>
      <c r="FG129" s="56"/>
      <c r="FH129" s="56"/>
      <c r="FI129" s="56"/>
      <c r="FJ129" s="56"/>
      <c r="FK129" s="56"/>
      <c r="FL129" s="56"/>
      <c r="FM129" s="56"/>
      <c r="FN129" s="56"/>
      <c r="FO129" s="56"/>
      <c r="FP129" s="56"/>
      <c r="FQ129" s="56"/>
      <c r="FR129" s="56"/>
      <c r="FS129" s="56"/>
      <c r="FT129" s="56"/>
      <c r="FU129" s="56"/>
      <c r="FV129" s="56"/>
      <c r="FW129" s="56"/>
      <c r="FX129" s="56"/>
      <c r="FY129" s="56"/>
      <c r="FZ129" s="56"/>
      <c r="GA129" s="56"/>
      <c r="GB129" s="56"/>
      <c r="GC129" s="56"/>
      <c r="GD129" s="56"/>
      <c r="GE129" s="56"/>
      <c r="GF129" s="56"/>
      <c r="GG129" s="56"/>
      <c r="GH129" s="56"/>
      <c r="GI129" s="56"/>
      <c r="GJ129" s="56"/>
      <c r="GK129" s="56"/>
      <c r="GL129" s="56"/>
      <c r="GM129" s="56"/>
      <c r="GN129" s="56"/>
      <c r="GO129" s="56"/>
      <c r="GP129" s="56"/>
      <c r="GQ129" s="56"/>
      <c r="GR129" s="56"/>
      <c r="GS129" s="56"/>
      <c r="GT129" s="56"/>
      <c r="GU129" s="56"/>
      <c r="GV129" s="56"/>
      <c r="GW129" s="56"/>
      <c r="GX129" s="56"/>
      <c r="GY129" s="56"/>
      <c r="GZ129" s="56"/>
      <c r="HA129" s="56"/>
      <c r="HB129" s="56"/>
      <c r="HC129" s="56"/>
      <c r="HD129" s="56"/>
      <c r="HE129" s="56"/>
      <c r="HF129" s="56"/>
      <c r="HG129" s="56"/>
      <c r="HH129" s="56"/>
      <c r="HI129" s="56"/>
      <c r="HJ129" s="56"/>
      <c r="HK129" s="56"/>
      <c r="HL129" s="56"/>
      <c r="HM129" s="56"/>
      <c r="HN129" s="56"/>
      <c r="HO129" s="56"/>
      <c r="HP129" s="56"/>
      <c r="HQ129" s="56"/>
      <c r="HR129" s="56"/>
      <c r="HS129" s="56"/>
      <c r="HT129" s="56"/>
      <c r="HU129" s="56"/>
      <c r="HV129" s="56"/>
      <c r="HW129" s="56"/>
      <c r="HX129" s="56"/>
      <c r="HY129" s="56"/>
      <c r="HZ129" s="56"/>
      <c r="IA129" s="56"/>
      <c r="IB129" s="56"/>
      <c r="IC129" s="56"/>
      <c r="ID129" s="56"/>
      <c r="IE129" s="56"/>
      <c r="IF129" s="56"/>
      <c r="IG129" s="56"/>
      <c r="IH129" s="56"/>
      <c r="II129" s="56"/>
      <c r="IJ129" s="56"/>
      <c r="IK129" s="56"/>
    </row>
    <row r="130" spans="1:245" x14ac:dyDescent="0.25">
      <c r="A130" s="36"/>
      <c r="B130" s="40"/>
      <c r="C130" s="40"/>
      <c r="D130" s="40"/>
      <c r="E130" s="40"/>
      <c r="F130" s="40"/>
      <c r="G130" s="53"/>
      <c r="H130" s="52"/>
      <c r="I130" s="53"/>
      <c r="J130" s="53"/>
      <c r="K130" s="53"/>
      <c r="L130" s="52"/>
      <c r="M130" s="52"/>
      <c r="N130" s="50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56"/>
      <c r="BW130" s="56"/>
      <c r="BX130" s="56"/>
      <c r="BY130" s="56"/>
      <c r="BZ130" s="56"/>
      <c r="CA130" s="56"/>
      <c r="CB130" s="56"/>
      <c r="CC130" s="56"/>
      <c r="CD130" s="56"/>
      <c r="CE130" s="56"/>
      <c r="CF130" s="56"/>
      <c r="CG130" s="56"/>
      <c r="CH130" s="56"/>
      <c r="CI130" s="56"/>
      <c r="CJ130" s="56"/>
      <c r="CK130" s="56"/>
      <c r="CL130" s="56"/>
      <c r="CM130" s="56"/>
      <c r="CN130" s="56"/>
      <c r="CO130" s="56"/>
      <c r="CP130" s="56"/>
      <c r="CQ130" s="56"/>
      <c r="CR130" s="56"/>
      <c r="CS130" s="56"/>
      <c r="CT130" s="56"/>
      <c r="CU130" s="56"/>
      <c r="CV130" s="56"/>
      <c r="CW130" s="56"/>
      <c r="CX130" s="56"/>
      <c r="CY130" s="56"/>
      <c r="CZ130" s="56"/>
      <c r="DA130" s="56"/>
      <c r="DB130" s="56"/>
      <c r="DC130" s="56"/>
      <c r="DD130" s="56"/>
      <c r="DE130" s="56"/>
      <c r="DF130" s="56"/>
      <c r="DG130" s="56"/>
      <c r="DH130" s="56"/>
      <c r="DI130" s="56"/>
      <c r="DJ130" s="56"/>
      <c r="DK130" s="56"/>
      <c r="DL130" s="56"/>
      <c r="DM130" s="56"/>
      <c r="DN130" s="56"/>
      <c r="DO130" s="56"/>
      <c r="DP130" s="56"/>
      <c r="DQ130" s="56"/>
      <c r="DR130" s="56"/>
      <c r="DS130" s="56"/>
      <c r="DT130" s="56"/>
      <c r="DU130" s="56"/>
      <c r="DV130" s="56"/>
      <c r="DW130" s="56"/>
      <c r="DX130" s="56"/>
      <c r="DY130" s="56"/>
      <c r="DZ130" s="56"/>
      <c r="EA130" s="56"/>
      <c r="EB130" s="56"/>
      <c r="EC130" s="56"/>
      <c r="ED130" s="56"/>
      <c r="EE130" s="56"/>
      <c r="EF130" s="56"/>
      <c r="EG130" s="56"/>
      <c r="EH130" s="56"/>
      <c r="EI130" s="56"/>
      <c r="EJ130" s="56"/>
      <c r="EK130" s="56"/>
      <c r="EL130" s="56"/>
      <c r="EM130" s="56"/>
      <c r="EN130" s="56"/>
      <c r="EO130" s="56"/>
      <c r="EP130" s="56"/>
      <c r="EQ130" s="56"/>
      <c r="ER130" s="56"/>
      <c r="ES130" s="56"/>
      <c r="ET130" s="56"/>
      <c r="EU130" s="56"/>
      <c r="EV130" s="56"/>
      <c r="EW130" s="56"/>
      <c r="EX130" s="56"/>
      <c r="EY130" s="56"/>
      <c r="EZ130" s="56"/>
      <c r="FA130" s="56"/>
      <c r="FB130" s="56"/>
      <c r="FC130" s="56"/>
      <c r="FD130" s="56"/>
      <c r="FE130" s="56"/>
      <c r="FF130" s="56"/>
      <c r="FG130" s="56"/>
      <c r="FH130" s="56"/>
      <c r="FI130" s="56"/>
      <c r="FJ130" s="56"/>
      <c r="FK130" s="56"/>
      <c r="FL130" s="56"/>
      <c r="FM130" s="56"/>
      <c r="FN130" s="56"/>
      <c r="FO130" s="56"/>
      <c r="FP130" s="56"/>
      <c r="FQ130" s="56"/>
      <c r="FR130" s="56"/>
      <c r="FS130" s="56"/>
      <c r="FT130" s="56"/>
      <c r="FU130" s="56"/>
      <c r="FV130" s="56"/>
      <c r="FW130" s="56"/>
      <c r="FX130" s="56"/>
      <c r="FY130" s="56"/>
      <c r="FZ130" s="56"/>
      <c r="GA130" s="56"/>
      <c r="GB130" s="56"/>
      <c r="GC130" s="56"/>
      <c r="GD130" s="56"/>
      <c r="GE130" s="56"/>
      <c r="GF130" s="56"/>
      <c r="GG130" s="56"/>
      <c r="GH130" s="56"/>
      <c r="GI130" s="56"/>
      <c r="GJ130" s="56"/>
      <c r="GK130" s="56"/>
      <c r="GL130" s="56"/>
      <c r="GM130" s="56"/>
      <c r="GN130" s="56"/>
      <c r="GO130" s="56"/>
      <c r="GP130" s="56"/>
      <c r="GQ130" s="56"/>
      <c r="GR130" s="56"/>
      <c r="GS130" s="56"/>
      <c r="GT130" s="56"/>
      <c r="GU130" s="56"/>
      <c r="GV130" s="56"/>
      <c r="GW130" s="56"/>
      <c r="GX130" s="56"/>
      <c r="GY130" s="56"/>
      <c r="GZ130" s="56"/>
      <c r="HA130" s="56"/>
      <c r="HB130" s="56"/>
      <c r="HC130" s="56"/>
      <c r="HD130" s="56"/>
      <c r="HE130" s="56"/>
      <c r="HF130" s="56"/>
      <c r="HG130" s="56"/>
      <c r="HH130" s="56"/>
      <c r="HI130" s="56"/>
      <c r="HJ130" s="56"/>
      <c r="HK130" s="56"/>
      <c r="HL130" s="56"/>
      <c r="HM130" s="56"/>
      <c r="HN130" s="56"/>
      <c r="HO130" s="56"/>
      <c r="HP130" s="56"/>
      <c r="HQ130" s="56"/>
      <c r="HR130" s="56"/>
      <c r="HS130" s="56"/>
      <c r="HT130" s="56"/>
      <c r="HU130" s="56"/>
      <c r="HV130" s="56"/>
      <c r="HW130" s="56"/>
      <c r="HX130" s="56"/>
      <c r="HY130" s="56"/>
      <c r="HZ130" s="56"/>
      <c r="IA130" s="56"/>
      <c r="IB130" s="56"/>
      <c r="IC130" s="56"/>
      <c r="ID130" s="56"/>
      <c r="IE130" s="56"/>
      <c r="IF130" s="56"/>
      <c r="IG130" s="56"/>
      <c r="IH130" s="56"/>
      <c r="II130" s="56"/>
      <c r="IJ130" s="56"/>
      <c r="IK130" s="56"/>
    </row>
    <row r="131" spans="1:245" x14ac:dyDescent="0.25">
      <c r="A131" s="36"/>
      <c r="B131" s="40"/>
      <c r="C131" s="40"/>
      <c r="D131" s="40"/>
      <c r="E131" s="40"/>
      <c r="F131" s="40"/>
      <c r="G131" s="53"/>
      <c r="H131" s="52"/>
      <c r="I131" s="53"/>
      <c r="J131" s="53"/>
      <c r="K131" s="53"/>
      <c r="L131" s="52"/>
      <c r="M131" s="52"/>
      <c r="N131" s="50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  <c r="BH131" s="56"/>
      <c r="BI131" s="56"/>
      <c r="BJ131" s="56"/>
      <c r="BK131" s="56"/>
      <c r="BL131" s="56"/>
      <c r="BM131" s="56"/>
      <c r="BN131" s="56"/>
      <c r="BO131" s="56"/>
      <c r="BP131" s="56"/>
      <c r="BQ131" s="56"/>
      <c r="BR131" s="56"/>
      <c r="BS131" s="56"/>
      <c r="BT131" s="56"/>
      <c r="BU131" s="56"/>
      <c r="BV131" s="56"/>
      <c r="BW131" s="56"/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56"/>
      <c r="CK131" s="56"/>
      <c r="CL131" s="56"/>
      <c r="CM131" s="56"/>
      <c r="CN131" s="56"/>
      <c r="CO131" s="56"/>
      <c r="CP131" s="56"/>
      <c r="CQ131" s="56"/>
      <c r="CR131" s="56"/>
      <c r="CS131" s="56"/>
      <c r="CT131" s="56"/>
      <c r="CU131" s="56"/>
      <c r="CV131" s="56"/>
      <c r="CW131" s="56"/>
      <c r="CX131" s="56"/>
      <c r="CY131" s="56"/>
      <c r="CZ131" s="56"/>
      <c r="DA131" s="56"/>
      <c r="DB131" s="56"/>
      <c r="DC131" s="56"/>
      <c r="DD131" s="56"/>
      <c r="DE131" s="56"/>
      <c r="DF131" s="56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  <c r="EG131" s="56"/>
      <c r="EH131" s="56"/>
      <c r="EI131" s="56"/>
      <c r="EJ131" s="56"/>
      <c r="EK131" s="56"/>
      <c r="EL131" s="56"/>
      <c r="EM131" s="56"/>
      <c r="EN131" s="56"/>
      <c r="EO131" s="56"/>
      <c r="EP131" s="56"/>
      <c r="EQ131" s="56"/>
      <c r="ER131" s="56"/>
      <c r="ES131" s="56"/>
      <c r="ET131" s="56"/>
      <c r="EU131" s="56"/>
      <c r="EV131" s="56"/>
      <c r="EW131" s="56"/>
      <c r="EX131" s="56"/>
      <c r="EY131" s="56"/>
      <c r="EZ131" s="56"/>
      <c r="FA131" s="56"/>
      <c r="FB131" s="56"/>
      <c r="FC131" s="56"/>
      <c r="FD131" s="56"/>
      <c r="FE131" s="56"/>
      <c r="FF131" s="56"/>
      <c r="FG131" s="56"/>
      <c r="FH131" s="56"/>
      <c r="FI131" s="56"/>
      <c r="FJ131" s="56"/>
      <c r="FK131" s="56"/>
      <c r="FL131" s="56"/>
      <c r="FM131" s="56"/>
      <c r="FN131" s="56"/>
      <c r="FO131" s="56"/>
      <c r="FP131" s="56"/>
      <c r="FQ131" s="56"/>
      <c r="FR131" s="56"/>
      <c r="FS131" s="56"/>
      <c r="FT131" s="56"/>
      <c r="FU131" s="56"/>
      <c r="FV131" s="56"/>
      <c r="FW131" s="56"/>
      <c r="FX131" s="56"/>
      <c r="FY131" s="56"/>
      <c r="FZ131" s="56"/>
      <c r="GA131" s="56"/>
      <c r="GB131" s="56"/>
      <c r="GC131" s="56"/>
      <c r="GD131" s="56"/>
      <c r="GE131" s="56"/>
      <c r="GF131" s="56"/>
      <c r="GG131" s="56"/>
      <c r="GH131" s="56"/>
      <c r="GI131" s="56"/>
      <c r="GJ131" s="56"/>
      <c r="GK131" s="56"/>
      <c r="GL131" s="56"/>
      <c r="GM131" s="56"/>
      <c r="GN131" s="56"/>
      <c r="GO131" s="56"/>
      <c r="GP131" s="56"/>
      <c r="GQ131" s="56"/>
      <c r="GR131" s="56"/>
      <c r="GS131" s="56"/>
      <c r="GT131" s="56"/>
      <c r="GU131" s="56"/>
      <c r="GV131" s="56"/>
      <c r="GW131" s="56"/>
      <c r="GX131" s="56"/>
      <c r="GY131" s="56"/>
      <c r="GZ131" s="56"/>
      <c r="HA131" s="56"/>
      <c r="HB131" s="56"/>
      <c r="HC131" s="56"/>
      <c r="HD131" s="56"/>
      <c r="HE131" s="56"/>
      <c r="HF131" s="56"/>
      <c r="HG131" s="56"/>
      <c r="HH131" s="56"/>
      <c r="HI131" s="56"/>
      <c r="HJ131" s="56"/>
      <c r="HK131" s="56"/>
      <c r="HL131" s="56"/>
      <c r="HM131" s="56"/>
      <c r="HN131" s="56"/>
      <c r="HO131" s="56"/>
      <c r="HP131" s="56"/>
      <c r="HQ131" s="56"/>
      <c r="HR131" s="56"/>
      <c r="HS131" s="56"/>
      <c r="HT131" s="56"/>
      <c r="HU131" s="56"/>
      <c r="HV131" s="56"/>
      <c r="HW131" s="56"/>
      <c r="HX131" s="56"/>
      <c r="HY131" s="56"/>
      <c r="HZ131" s="56"/>
      <c r="IA131" s="56"/>
      <c r="IB131" s="56"/>
      <c r="IC131" s="56"/>
      <c r="ID131" s="56"/>
      <c r="IE131" s="56"/>
      <c r="IF131" s="56"/>
      <c r="IG131" s="56"/>
      <c r="IH131" s="56"/>
      <c r="II131" s="56"/>
      <c r="IJ131" s="56"/>
      <c r="IK131" s="56"/>
    </row>
    <row r="132" spans="1:245" x14ac:dyDescent="0.25">
      <c r="A132" s="36"/>
      <c r="B132" s="40"/>
      <c r="C132" s="40"/>
      <c r="D132" s="40"/>
      <c r="E132" s="40"/>
      <c r="F132" s="40"/>
      <c r="G132" s="53"/>
      <c r="H132" s="49"/>
      <c r="I132" s="53"/>
      <c r="J132" s="53"/>
      <c r="K132" s="53"/>
      <c r="L132" s="49"/>
      <c r="M132" s="49"/>
      <c r="N132" s="50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56"/>
      <c r="CK132" s="56"/>
      <c r="CL132" s="56"/>
      <c r="CM132" s="56"/>
      <c r="CN132" s="56"/>
      <c r="CO132" s="56"/>
      <c r="CP132" s="56"/>
      <c r="CQ132" s="56"/>
      <c r="CR132" s="56"/>
      <c r="CS132" s="56"/>
      <c r="CT132" s="56"/>
      <c r="CU132" s="56"/>
      <c r="CV132" s="56"/>
      <c r="CW132" s="56"/>
      <c r="CX132" s="56"/>
      <c r="CY132" s="56"/>
      <c r="CZ132" s="56"/>
      <c r="DA132" s="56"/>
      <c r="DB132" s="56"/>
      <c r="DC132" s="56"/>
      <c r="DD132" s="56"/>
      <c r="DE132" s="56"/>
      <c r="DF132" s="56"/>
      <c r="DG132" s="56"/>
      <c r="DH132" s="56"/>
      <c r="DI132" s="56"/>
      <c r="DJ132" s="56"/>
      <c r="DK132" s="56"/>
      <c r="DL132" s="56"/>
      <c r="DM132" s="56"/>
      <c r="DN132" s="56"/>
      <c r="DO132" s="56"/>
      <c r="DP132" s="56"/>
      <c r="DQ132" s="56"/>
      <c r="DR132" s="56"/>
      <c r="DS132" s="56"/>
      <c r="DT132" s="56"/>
      <c r="DU132" s="56"/>
      <c r="DV132" s="56"/>
      <c r="DW132" s="56"/>
      <c r="DX132" s="56"/>
      <c r="DY132" s="56"/>
      <c r="DZ132" s="56"/>
      <c r="EA132" s="56"/>
      <c r="EB132" s="56"/>
      <c r="EC132" s="56"/>
      <c r="ED132" s="56"/>
      <c r="EE132" s="56"/>
      <c r="EF132" s="56"/>
      <c r="EG132" s="56"/>
      <c r="EH132" s="56"/>
      <c r="EI132" s="56"/>
      <c r="EJ132" s="56"/>
      <c r="EK132" s="56"/>
      <c r="EL132" s="56"/>
      <c r="EM132" s="56"/>
      <c r="EN132" s="56"/>
      <c r="EO132" s="56"/>
      <c r="EP132" s="56"/>
      <c r="EQ132" s="56"/>
      <c r="ER132" s="56"/>
      <c r="ES132" s="56"/>
      <c r="ET132" s="56"/>
      <c r="EU132" s="56"/>
      <c r="EV132" s="56"/>
      <c r="EW132" s="56"/>
      <c r="EX132" s="56"/>
      <c r="EY132" s="56"/>
      <c r="EZ132" s="56"/>
      <c r="FA132" s="56"/>
      <c r="FB132" s="56"/>
      <c r="FC132" s="56"/>
      <c r="FD132" s="56"/>
      <c r="FE132" s="56"/>
      <c r="FF132" s="56"/>
      <c r="FG132" s="56"/>
      <c r="FH132" s="56"/>
      <c r="FI132" s="56"/>
      <c r="FJ132" s="56"/>
      <c r="FK132" s="56"/>
      <c r="FL132" s="56"/>
      <c r="FM132" s="56"/>
      <c r="FN132" s="56"/>
      <c r="FO132" s="56"/>
      <c r="FP132" s="56"/>
      <c r="FQ132" s="56"/>
      <c r="FR132" s="56"/>
      <c r="FS132" s="56"/>
      <c r="FT132" s="56"/>
      <c r="FU132" s="56"/>
      <c r="FV132" s="56"/>
      <c r="FW132" s="56"/>
      <c r="FX132" s="56"/>
      <c r="FY132" s="56"/>
      <c r="FZ132" s="56"/>
      <c r="GA132" s="56"/>
      <c r="GB132" s="56"/>
      <c r="GC132" s="56"/>
      <c r="GD132" s="56"/>
      <c r="GE132" s="56"/>
      <c r="GF132" s="56"/>
      <c r="GG132" s="56"/>
      <c r="GH132" s="56"/>
      <c r="GI132" s="56"/>
      <c r="GJ132" s="56"/>
      <c r="GK132" s="56"/>
      <c r="GL132" s="56"/>
      <c r="GM132" s="56"/>
      <c r="GN132" s="56"/>
      <c r="GO132" s="56"/>
      <c r="GP132" s="56"/>
      <c r="GQ132" s="56"/>
      <c r="GR132" s="56"/>
      <c r="GS132" s="56"/>
      <c r="GT132" s="56"/>
      <c r="GU132" s="56"/>
      <c r="GV132" s="56"/>
      <c r="GW132" s="56"/>
      <c r="GX132" s="56"/>
      <c r="GY132" s="56"/>
      <c r="GZ132" s="56"/>
      <c r="HA132" s="56"/>
      <c r="HB132" s="56"/>
      <c r="HC132" s="56"/>
      <c r="HD132" s="56"/>
      <c r="HE132" s="56"/>
      <c r="HF132" s="56"/>
      <c r="HG132" s="56"/>
      <c r="HH132" s="56"/>
      <c r="HI132" s="56"/>
      <c r="HJ132" s="56"/>
      <c r="HK132" s="56"/>
      <c r="HL132" s="56"/>
      <c r="HM132" s="56"/>
      <c r="HN132" s="56"/>
      <c r="HO132" s="56"/>
      <c r="HP132" s="56"/>
      <c r="HQ132" s="56"/>
      <c r="HR132" s="56"/>
      <c r="HS132" s="56"/>
      <c r="HT132" s="56"/>
      <c r="HU132" s="56"/>
      <c r="HV132" s="56"/>
      <c r="HW132" s="56"/>
      <c r="HX132" s="56"/>
      <c r="HY132" s="56"/>
      <c r="HZ132" s="56"/>
      <c r="IA132" s="56"/>
      <c r="IB132" s="56"/>
      <c r="IC132" s="56"/>
      <c r="ID132" s="56"/>
      <c r="IE132" s="56"/>
      <c r="IF132" s="56"/>
      <c r="IG132" s="56"/>
      <c r="IH132" s="56"/>
      <c r="II132" s="56"/>
      <c r="IJ132" s="56"/>
      <c r="IK132" s="56"/>
    </row>
    <row r="133" spans="1:245" x14ac:dyDescent="0.25">
      <c r="A133" s="36"/>
      <c r="B133" s="40"/>
      <c r="C133" s="40"/>
      <c r="D133" s="40"/>
      <c r="E133" s="40"/>
      <c r="F133" s="40"/>
      <c r="G133" s="53"/>
      <c r="H133" s="53"/>
      <c r="I133" s="53"/>
      <c r="J133" s="53"/>
      <c r="K133" s="53"/>
      <c r="L133" s="53"/>
      <c r="M133" s="53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56"/>
      <c r="BW133" s="56"/>
      <c r="BX133" s="56"/>
      <c r="BY133" s="56"/>
      <c r="BZ133" s="56"/>
      <c r="CA133" s="56"/>
      <c r="CB133" s="56"/>
      <c r="CC133" s="56"/>
      <c r="CD133" s="56"/>
      <c r="CE133" s="56"/>
      <c r="CF133" s="56"/>
      <c r="CG133" s="56"/>
      <c r="CH133" s="56"/>
      <c r="CI133" s="56"/>
      <c r="CJ133" s="56"/>
      <c r="CK133" s="56"/>
      <c r="CL133" s="56"/>
      <c r="CM133" s="56"/>
      <c r="CN133" s="56"/>
      <c r="CO133" s="56"/>
      <c r="CP133" s="56"/>
      <c r="CQ133" s="56"/>
      <c r="CR133" s="56"/>
      <c r="CS133" s="56"/>
      <c r="CT133" s="56"/>
      <c r="CU133" s="56"/>
      <c r="CV133" s="56"/>
      <c r="CW133" s="56"/>
      <c r="CX133" s="56"/>
      <c r="CY133" s="56"/>
      <c r="CZ133" s="56"/>
      <c r="DA133" s="56"/>
      <c r="DB133" s="56"/>
      <c r="DC133" s="56"/>
      <c r="DD133" s="56"/>
      <c r="DE133" s="56"/>
      <c r="DF133" s="56"/>
      <c r="DG133" s="56"/>
      <c r="DH133" s="56"/>
      <c r="DI133" s="56"/>
      <c r="DJ133" s="56"/>
      <c r="DK133" s="56"/>
      <c r="DL133" s="56"/>
      <c r="DM133" s="56"/>
      <c r="DN133" s="56"/>
      <c r="DO133" s="56"/>
      <c r="DP133" s="56"/>
      <c r="DQ133" s="56"/>
      <c r="DR133" s="56"/>
      <c r="DS133" s="56"/>
      <c r="DT133" s="56"/>
      <c r="DU133" s="56"/>
      <c r="DV133" s="56"/>
      <c r="DW133" s="56"/>
      <c r="DX133" s="56"/>
      <c r="DY133" s="56"/>
      <c r="DZ133" s="56"/>
      <c r="EA133" s="56"/>
      <c r="EB133" s="56"/>
      <c r="EC133" s="56"/>
      <c r="ED133" s="56"/>
      <c r="EE133" s="56"/>
      <c r="EF133" s="56"/>
      <c r="EG133" s="56"/>
      <c r="EH133" s="56"/>
      <c r="EI133" s="56"/>
      <c r="EJ133" s="56"/>
      <c r="EK133" s="56"/>
      <c r="EL133" s="56"/>
      <c r="EM133" s="56"/>
      <c r="EN133" s="56"/>
      <c r="EO133" s="56"/>
      <c r="EP133" s="56"/>
      <c r="EQ133" s="56"/>
      <c r="ER133" s="56"/>
      <c r="ES133" s="56"/>
      <c r="ET133" s="56"/>
      <c r="EU133" s="56"/>
      <c r="EV133" s="56"/>
      <c r="EW133" s="56"/>
      <c r="EX133" s="56"/>
      <c r="EY133" s="56"/>
      <c r="EZ133" s="56"/>
      <c r="FA133" s="56"/>
      <c r="FB133" s="56"/>
      <c r="FC133" s="56"/>
      <c r="FD133" s="56"/>
      <c r="FE133" s="56"/>
      <c r="FF133" s="56"/>
      <c r="FG133" s="56"/>
      <c r="FH133" s="56"/>
      <c r="FI133" s="56"/>
      <c r="FJ133" s="56"/>
      <c r="FK133" s="56"/>
      <c r="FL133" s="56"/>
      <c r="FM133" s="56"/>
      <c r="FN133" s="56"/>
      <c r="FO133" s="56"/>
      <c r="FP133" s="56"/>
      <c r="FQ133" s="56"/>
      <c r="FR133" s="56"/>
      <c r="FS133" s="56"/>
      <c r="FT133" s="56"/>
      <c r="FU133" s="56"/>
      <c r="FV133" s="56"/>
      <c r="FW133" s="56"/>
      <c r="FX133" s="56"/>
      <c r="FY133" s="56"/>
      <c r="FZ133" s="56"/>
      <c r="GA133" s="56"/>
      <c r="GB133" s="56"/>
      <c r="GC133" s="56"/>
      <c r="GD133" s="56"/>
      <c r="GE133" s="56"/>
      <c r="GF133" s="56"/>
      <c r="GG133" s="56"/>
      <c r="GH133" s="56"/>
      <c r="GI133" s="56"/>
      <c r="GJ133" s="56"/>
      <c r="GK133" s="56"/>
      <c r="GL133" s="56"/>
      <c r="GM133" s="56"/>
      <c r="GN133" s="56"/>
      <c r="GO133" s="56"/>
      <c r="GP133" s="56"/>
      <c r="GQ133" s="56"/>
      <c r="GR133" s="56"/>
      <c r="GS133" s="56"/>
      <c r="GT133" s="56"/>
      <c r="GU133" s="56"/>
      <c r="GV133" s="56"/>
      <c r="GW133" s="56"/>
      <c r="GX133" s="56"/>
      <c r="GY133" s="56"/>
      <c r="GZ133" s="56"/>
      <c r="HA133" s="56"/>
      <c r="HB133" s="56"/>
      <c r="HC133" s="56"/>
      <c r="HD133" s="56"/>
      <c r="HE133" s="56"/>
      <c r="HF133" s="56"/>
      <c r="HG133" s="56"/>
      <c r="HH133" s="56"/>
      <c r="HI133" s="56"/>
      <c r="HJ133" s="56"/>
      <c r="HK133" s="56"/>
      <c r="HL133" s="56"/>
      <c r="HM133" s="56"/>
      <c r="HN133" s="56"/>
      <c r="HO133" s="56"/>
      <c r="HP133" s="56"/>
      <c r="HQ133" s="56"/>
      <c r="HR133" s="56"/>
      <c r="HS133" s="56"/>
      <c r="HT133" s="56"/>
      <c r="HU133" s="56"/>
      <c r="HV133" s="56"/>
      <c r="HW133" s="56"/>
      <c r="HX133" s="56"/>
      <c r="HY133" s="56"/>
      <c r="HZ133" s="56"/>
      <c r="IA133" s="56"/>
      <c r="IB133" s="56"/>
      <c r="IC133" s="56"/>
      <c r="ID133" s="56"/>
      <c r="IE133" s="56"/>
      <c r="IF133" s="56"/>
      <c r="IG133" s="56"/>
      <c r="IH133" s="56"/>
      <c r="II133" s="56"/>
      <c r="IJ133" s="56"/>
      <c r="IK133" s="56"/>
    </row>
    <row r="134" spans="1:245" x14ac:dyDescent="0.25">
      <c r="A134" s="36"/>
      <c r="B134" s="40"/>
      <c r="C134" s="40"/>
      <c r="D134" s="40"/>
      <c r="E134" s="40"/>
      <c r="F134" s="40"/>
      <c r="G134" s="53"/>
      <c r="H134" s="53"/>
      <c r="I134" s="53"/>
      <c r="J134" s="53"/>
      <c r="K134" s="53"/>
      <c r="L134" s="53"/>
      <c r="M134" s="53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56"/>
      <c r="BW134" s="56"/>
      <c r="BX134" s="56"/>
      <c r="BY134" s="56"/>
      <c r="BZ134" s="56"/>
      <c r="CA134" s="56"/>
      <c r="CB134" s="56"/>
      <c r="CC134" s="56"/>
      <c r="CD134" s="56"/>
      <c r="CE134" s="56"/>
      <c r="CF134" s="56"/>
      <c r="CG134" s="56"/>
      <c r="CH134" s="56"/>
      <c r="CI134" s="56"/>
      <c r="CJ134" s="56"/>
      <c r="CK134" s="56"/>
      <c r="CL134" s="56"/>
      <c r="CM134" s="56"/>
      <c r="CN134" s="56"/>
      <c r="CO134" s="56"/>
      <c r="CP134" s="56"/>
      <c r="CQ134" s="56"/>
      <c r="CR134" s="56"/>
      <c r="CS134" s="56"/>
      <c r="CT134" s="56"/>
      <c r="CU134" s="56"/>
      <c r="CV134" s="56"/>
      <c r="CW134" s="56"/>
      <c r="CX134" s="56"/>
      <c r="CY134" s="56"/>
      <c r="CZ134" s="56"/>
      <c r="DA134" s="56"/>
      <c r="DB134" s="56"/>
      <c r="DC134" s="56"/>
      <c r="DD134" s="56"/>
      <c r="DE134" s="56"/>
      <c r="DF134" s="56"/>
      <c r="DG134" s="56"/>
      <c r="DH134" s="56"/>
      <c r="DI134" s="56"/>
      <c r="DJ134" s="56"/>
      <c r="DK134" s="56"/>
      <c r="DL134" s="56"/>
      <c r="DM134" s="56"/>
      <c r="DN134" s="56"/>
      <c r="DO134" s="56"/>
      <c r="DP134" s="56"/>
      <c r="DQ134" s="56"/>
      <c r="DR134" s="56"/>
      <c r="DS134" s="56"/>
      <c r="DT134" s="56"/>
      <c r="DU134" s="56"/>
      <c r="DV134" s="56"/>
      <c r="DW134" s="56"/>
      <c r="DX134" s="56"/>
      <c r="DY134" s="56"/>
      <c r="DZ134" s="56"/>
      <c r="EA134" s="56"/>
      <c r="EB134" s="56"/>
      <c r="EC134" s="56"/>
      <c r="ED134" s="56"/>
      <c r="EE134" s="56"/>
      <c r="EF134" s="56"/>
      <c r="EG134" s="56"/>
      <c r="EH134" s="56"/>
      <c r="EI134" s="56"/>
      <c r="EJ134" s="56"/>
      <c r="EK134" s="56"/>
      <c r="EL134" s="56"/>
      <c r="EM134" s="56"/>
      <c r="EN134" s="56"/>
      <c r="EO134" s="56"/>
      <c r="EP134" s="56"/>
      <c r="EQ134" s="56"/>
      <c r="ER134" s="56"/>
      <c r="ES134" s="56"/>
      <c r="ET134" s="56"/>
      <c r="EU134" s="56"/>
      <c r="EV134" s="56"/>
      <c r="EW134" s="56"/>
      <c r="EX134" s="56"/>
      <c r="EY134" s="56"/>
      <c r="EZ134" s="56"/>
      <c r="FA134" s="56"/>
      <c r="FB134" s="56"/>
      <c r="FC134" s="56"/>
      <c r="FD134" s="56"/>
      <c r="FE134" s="56"/>
      <c r="FF134" s="56"/>
      <c r="FG134" s="56"/>
      <c r="FH134" s="56"/>
      <c r="FI134" s="56"/>
      <c r="FJ134" s="56"/>
      <c r="FK134" s="56"/>
      <c r="FL134" s="56"/>
      <c r="FM134" s="56"/>
      <c r="FN134" s="56"/>
      <c r="FO134" s="56"/>
      <c r="FP134" s="56"/>
      <c r="FQ134" s="56"/>
      <c r="FR134" s="56"/>
      <c r="FS134" s="56"/>
      <c r="FT134" s="56"/>
      <c r="FU134" s="56"/>
      <c r="FV134" s="56"/>
      <c r="FW134" s="56"/>
      <c r="FX134" s="56"/>
      <c r="FY134" s="56"/>
      <c r="FZ134" s="56"/>
      <c r="GA134" s="56"/>
      <c r="GB134" s="56"/>
      <c r="GC134" s="56"/>
      <c r="GD134" s="56"/>
      <c r="GE134" s="56"/>
      <c r="GF134" s="56"/>
      <c r="GG134" s="56"/>
      <c r="GH134" s="56"/>
      <c r="GI134" s="56"/>
      <c r="GJ134" s="56"/>
      <c r="GK134" s="56"/>
      <c r="GL134" s="56"/>
      <c r="GM134" s="56"/>
      <c r="GN134" s="56"/>
      <c r="GO134" s="56"/>
      <c r="GP134" s="56"/>
      <c r="GQ134" s="56"/>
      <c r="GR134" s="56"/>
      <c r="GS134" s="56"/>
      <c r="GT134" s="56"/>
      <c r="GU134" s="56"/>
      <c r="GV134" s="56"/>
      <c r="GW134" s="56"/>
      <c r="GX134" s="56"/>
      <c r="GY134" s="56"/>
      <c r="GZ134" s="56"/>
      <c r="HA134" s="56"/>
      <c r="HB134" s="56"/>
      <c r="HC134" s="56"/>
      <c r="HD134" s="56"/>
      <c r="HE134" s="56"/>
      <c r="HF134" s="56"/>
      <c r="HG134" s="56"/>
      <c r="HH134" s="56"/>
      <c r="HI134" s="56"/>
      <c r="HJ134" s="56"/>
      <c r="HK134" s="56"/>
      <c r="HL134" s="56"/>
      <c r="HM134" s="56"/>
      <c r="HN134" s="56"/>
      <c r="HO134" s="56"/>
      <c r="HP134" s="56"/>
      <c r="HQ134" s="56"/>
      <c r="HR134" s="56"/>
      <c r="HS134" s="56"/>
      <c r="HT134" s="56"/>
      <c r="HU134" s="56"/>
      <c r="HV134" s="56"/>
      <c r="HW134" s="56"/>
      <c r="HX134" s="56"/>
      <c r="HY134" s="56"/>
      <c r="HZ134" s="56"/>
      <c r="IA134" s="56"/>
      <c r="IB134" s="56"/>
      <c r="IC134" s="56"/>
      <c r="ID134" s="56"/>
      <c r="IE134" s="56"/>
      <c r="IF134" s="56"/>
      <c r="IG134" s="56"/>
      <c r="IH134" s="56"/>
      <c r="II134" s="56"/>
      <c r="IJ134" s="56"/>
      <c r="IK134" s="56"/>
    </row>
    <row r="135" spans="1:245" x14ac:dyDescent="0.25">
      <c r="A135" s="36"/>
      <c r="B135" s="36"/>
      <c r="C135" s="36"/>
      <c r="D135" s="36"/>
      <c r="E135" s="36"/>
      <c r="F135" s="36"/>
      <c r="G135" s="53"/>
      <c r="H135" s="53"/>
      <c r="I135" s="53"/>
      <c r="J135" s="53"/>
      <c r="K135" s="53"/>
      <c r="L135" s="53"/>
      <c r="M135" s="53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56"/>
      <c r="BW135" s="56"/>
      <c r="BX135" s="56"/>
      <c r="BY135" s="56"/>
      <c r="BZ135" s="56"/>
      <c r="CA135" s="56"/>
      <c r="CB135" s="56"/>
      <c r="CC135" s="56"/>
      <c r="CD135" s="56"/>
      <c r="CE135" s="56"/>
      <c r="CF135" s="56"/>
      <c r="CG135" s="56"/>
      <c r="CH135" s="56"/>
      <c r="CI135" s="56"/>
      <c r="CJ135" s="56"/>
      <c r="CK135" s="56"/>
      <c r="CL135" s="56"/>
      <c r="CM135" s="56"/>
      <c r="CN135" s="56"/>
      <c r="CO135" s="56"/>
      <c r="CP135" s="56"/>
      <c r="CQ135" s="56"/>
      <c r="CR135" s="56"/>
      <c r="CS135" s="56"/>
      <c r="CT135" s="56"/>
      <c r="CU135" s="56"/>
      <c r="CV135" s="56"/>
      <c r="CW135" s="56"/>
      <c r="CX135" s="56"/>
      <c r="CY135" s="56"/>
      <c r="CZ135" s="56"/>
      <c r="DA135" s="56"/>
      <c r="DB135" s="56"/>
      <c r="DC135" s="56"/>
      <c r="DD135" s="56"/>
      <c r="DE135" s="56"/>
      <c r="DF135" s="56"/>
      <c r="DG135" s="56"/>
      <c r="DH135" s="56"/>
      <c r="DI135" s="56"/>
      <c r="DJ135" s="56"/>
      <c r="DK135" s="56"/>
      <c r="DL135" s="56"/>
      <c r="DM135" s="56"/>
      <c r="DN135" s="56"/>
      <c r="DO135" s="56"/>
      <c r="DP135" s="56"/>
      <c r="DQ135" s="56"/>
      <c r="DR135" s="56"/>
      <c r="DS135" s="56"/>
      <c r="DT135" s="56"/>
      <c r="DU135" s="56"/>
      <c r="DV135" s="56"/>
      <c r="DW135" s="56"/>
      <c r="DX135" s="56"/>
      <c r="DY135" s="56"/>
      <c r="DZ135" s="56"/>
      <c r="EA135" s="56"/>
      <c r="EB135" s="56"/>
      <c r="EC135" s="56"/>
      <c r="ED135" s="56"/>
      <c r="EE135" s="56"/>
      <c r="EF135" s="56"/>
      <c r="EG135" s="56"/>
      <c r="EH135" s="56"/>
      <c r="EI135" s="56"/>
      <c r="EJ135" s="56"/>
      <c r="EK135" s="56"/>
      <c r="EL135" s="56"/>
      <c r="EM135" s="56"/>
      <c r="EN135" s="56"/>
      <c r="EO135" s="56"/>
      <c r="EP135" s="56"/>
      <c r="EQ135" s="56"/>
      <c r="ER135" s="56"/>
      <c r="ES135" s="56"/>
      <c r="ET135" s="56"/>
      <c r="EU135" s="56"/>
      <c r="EV135" s="56"/>
      <c r="EW135" s="56"/>
      <c r="EX135" s="56"/>
      <c r="EY135" s="56"/>
      <c r="EZ135" s="56"/>
      <c r="FA135" s="56"/>
      <c r="FB135" s="56"/>
      <c r="FC135" s="56"/>
      <c r="FD135" s="56"/>
      <c r="FE135" s="56"/>
      <c r="FF135" s="56"/>
      <c r="FG135" s="56"/>
      <c r="FH135" s="56"/>
      <c r="FI135" s="56"/>
      <c r="FJ135" s="56"/>
      <c r="FK135" s="56"/>
      <c r="FL135" s="56"/>
      <c r="FM135" s="56"/>
      <c r="FN135" s="56"/>
      <c r="FO135" s="56"/>
      <c r="FP135" s="56"/>
      <c r="FQ135" s="56"/>
      <c r="FR135" s="56"/>
      <c r="FS135" s="56"/>
      <c r="FT135" s="56"/>
      <c r="FU135" s="56"/>
      <c r="FV135" s="56"/>
      <c r="FW135" s="56"/>
      <c r="FX135" s="56"/>
      <c r="FY135" s="56"/>
      <c r="FZ135" s="56"/>
      <c r="GA135" s="56"/>
      <c r="GB135" s="56"/>
      <c r="GC135" s="56"/>
      <c r="GD135" s="56"/>
      <c r="GE135" s="56"/>
      <c r="GF135" s="56"/>
      <c r="GG135" s="56"/>
      <c r="GH135" s="56"/>
      <c r="GI135" s="56"/>
      <c r="GJ135" s="56"/>
      <c r="GK135" s="56"/>
      <c r="GL135" s="56"/>
      <c r="GM135" s="56"/>
      <c r="GN135" s="56"/>
      <c r="GO135" s="56"/>
      <c r="GP135" s="56"/>
      <c r="GQ135" s="56"/>
      <c r="GR135" s="56"/>
      <c r="GS135" s="56"/>
      <c r="GT135" s="56"/>
      <c r="GU135" s="56"/>
      <c r="GV135" s="56"/>
      <c r="GW135" s="56"/>
      <c r="GX135" s="56"/>
      <c r="GY135" s="56"/>
      <c r="GZ135" s="56"/>
      <c r="HA135" s="56"/>
      <c r="HB135" s="56"/>
      <c r="HC135" s="56"/>
      <c r="HD135" s="56"/>
      <c r="HE135" s="56"/>
      <c r="HF135" s="56"/>
      <c r="HG135" s="56"/>
      <c r="HH135" s="56"/>
      <c r="HI135" s="56"/>
      <c r="HJ135" s="56"/>
      <c r="HK135" s="56"/>
      <c r="HL135" s="56"/>
      <c r="HM135" s="56"/>
      <c r="HN135" s="56"/>
      <c r="HO135" s="56"/>
      <c r="HP135" s="56"/>
      <c r="HQ135" s="56"/>
      <c r="HR135" s="56"/>
      <c r="HS135" s="56"/>
      <c r="HT135" s="56"/>
      <c r="HU135" s="56"/>
      <c r="HV135" s="56"/>
      <c r="HW135" s="56"/>
      <c r="HX135" s="56"/>
      <c r="HY135" s="56"/>
      <c r="HZ135" s="56"/>
      <c r="IA135" s="56"/>
      <c r="IB135" s="56"/>
      <c r="IC135" s="56"/>
      <c r="ID135" s="56"/>
      <c r="IE135" s="56"/>
      <c r="IF135" s="56"/>
      <c r="IG135" s="56"/>
      <c r="IH135" s="56"/>
      <c r="II135" s="56"/>
      <c r="IJ135" s="56"/>
      <c r="IK135" s="56"/>
    </row>
  </sheetData>
  <mergeCells count="24">
    <mergeCell ref="A42:N42"/>
    <mergeCell ref="A13:A15"/>
    <mergeCell ref="B13:B15"/>
    <mergeCell ref="G13:N13"/>
    <mergeCell ref="G14:H14"/>
    <mergeCell ref="I14:J14"/>
    <mergeCell ref="A10:N10"/>
    <mergeCell ref="O10:P10"/>
    <mergeCell ref="A11:N11"/>
    <mergeCell ref="O11:P11"/>
    <mergeCell ref="G41:N41"/>
    <mergeCell ref="D40:F40"/>
    <mergeCell ref="D41:F41"/>
    <mergeCell ref="G40:N40"/>
    <mergeCell ref="A6:N6"/>
    <mergeCell ref="A7:N7"/>
    <mergeCell ref="O7:P7"/>
    <mergeCell ref="A8:N8"/>
    <mergeCell ref="C13:C15"/>
    <mergeCell ref="D13:F14"/>
    <mergeCell ref="K14:N14"/>
    <mergeCell ref="O8:P8"/>
    <mergeCell ref="A9:N9"/>
    <mergeCell ref="O9:P9"/>
  </mergeCells>
  <pageMargins left="0.7" right="0.45" top="0.25" bottom="0.2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PBE (Pkg I)</vt:lpstr>
      <vt:lpstr>'PBE (Pkg I)'!Print_Area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Intelisparkz</cp:lastModifiedBy>
  <cp:lastPrinted>2023-10-19T05:41:13Z</cp:lastPrinted>
  <dcterms:created xsi:type="dcterms:W3CDTF">2001-02-20T07:04:51Z</dcterms:created>
  <dcterms:modified xsi:type="dcterms:W3CDTF">2026-02-13T12:35:46Z</dcterms:modified>
</cp:coreProperties>
</file>